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 Luca\Desktop\"/>
    </mc:Choice>
  </mc:AlternateContent>
  <xr:revisionPtr revIDLastSave="0" documentId="13_ncr:1_{9DD552EC-E8D5-4407-A158-CFD1F96F7E36}" xr6:coauthVersionLast="47" xr6:coauthVersionMax="47" xr10:uidLastSave="{00000000-0000-0000-0000-000000000000}"/>
  <bookViews>
    <workbookView xWindow="-120" yWindow="-120" windowWidth="38640" windowHeight="21120" tabRatio="630" xr2:uid="{00000000-000D-0000-FFFF-FFFF00000000}"/>
  </bookViews>
  <sheets>
    <sheet name="TEMPESTIVITA' I TRIMESTRE 2026" sheetId="22" r:id="rId1"/>
    <sheet name="EXPORT_TEMPI_PONDERATI" sheetId="19" r:id="rId2"/>
  </sheets>
  <definedNames>
    <definedName name="_xlnm.Print_Area" localSheetId="1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2" l="1"/>
  <c r="P15" i="19" l="1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P74" i="19"/>
  <c r="P75" i="19"/>
  <c r="P76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97" i="19"/>
  <c r="P98" i="19"/>
  <c r="P99" i="19"/>
  <c r="P100" i="19"/>
  <c r="P101" i="19"/>
  <c r="P102" i="19"/>
  <c r="P103" i="19"/>
  <c r="P104" i="19"/>
  <c r="P105" i="19"/>
  <c r="P106" i="19"/>
  <c r="P107" i="19"/>
  <c r="P108" i="19"/>
  <c r="P109" i="19"/>
  <c r="P110" i="19"/>
  <c r="P111" i="19"/>
  <c r="P112" i="19"/>
  <c r="P113" i="19"/>
  <c r="P114" i="19"/>
  <c r="P115" i="19"/>
  <c r="P116" i="19"/>
  <c r="P117" i="19"/>
  <c r="P118" i="19"/>
  <c r="P119" i="19"/>
  <c r="P120" i="19"/>
  <c r="P121" i="19"/>
  <c r="P122" i="19"/>
  <c r="P123" i="19"/>
  <c r="P124" i="19"/>
  <c r="P125" i="19"/>
  <c r="P126" i="19"/>
  <c r="P127" i="19"/>
  <c r="P128" i="19"/>
  <c r="P129" i="19"/>
  <c r="P130" i="19"/>
  <c r="P131" i="19"/>
  <c r="P132" i="19"/>
  <c r="P133" i="19"/>
  <c r="P134" i="19"/>
  <c r="P135" i="19"/>
  <c r="P136" i="19"/>
  <c r="P137" i="19"/>
  <c r="P138" i="19"/>
  <c r="P139" i="19"/>
  <c r="P140" i="19"/>
  <c r="P7" i="19"/>
  <c r="P8" i="19"/>
  <c r="P9" i="19"/>
  <c r="P10" i="19"/>
  <c r="P11" i="19"/>
  <c r="P12" i="19"/>
  <c r="P13" i="19"/>
  <c r="P14" i="19"/>
  <c r="P6" i="19"/>
  <c r="P141" i="19" s="1"/>
  <c r="M145" i="19" s="1"/>
  <c r="C1" i="19"/>
  <c r="B1" i="19"/>
  <c r="A1" i="19"/>
</calcChain>
</file>

<file path=xl/sharedStrings.xml><?xml version="1.0" encoding="utf-8"?>
<sst xmlns="http://schemas.openxmlformats.org/spreadsheetml/2006/main" count="1368" uniqueCount="681">
  <si>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</si>
  <si>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</si>
  <si>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</si>
  <si>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</si>
  <si>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</si>
  <si>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</si>
  <si>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</si>
  <si>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</si>
  <si>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</si>
  <si>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</si>
  <si>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</si>
  <si>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</si>
  <si>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</si>
  <si>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</si>
  <si>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</si>
  <si>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</si>
  <si>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Tempi relativi all'ente:</t>
  </si>
  <si>
    <t>Anno:</t>
  </si>
  <si>
    <t>Ministero della Cultura - Direzione regionale Musei  nazionali Calabria</t>
  </si>
  <si>
    <t>2026 - I Trimestre</t>
  </si>
  <si>
    <t>13/04/2026 00:00</t>
  </si>
  <si>
    <t>1IWWFX</t>
  </si>
  <si>
    <t>A.R.E. srl</t>
  </si>
  <si>
    <t>03838960791</t>
  </si>
  <si>
    <t>F556439000006469</t>
  </si>
  <si>
    <t>16556754909</t>
  </si>
  <si>
    <t>18/2026</t>
  </si>
  <si>
    <t>No</t>
  </si>
  <si>
    <t>29.999,80</t>
  </si>
  <si>
    <t>24.590,00</t>
  </si>
  <si>
    <t>Jungano Trinit</t>
  </si>
  <si>
    <t>F556439000006562</t>
  </si>
  <si>
    <t>16702117431</t>
  </si>
  <si>
    <t>FATTPA 4_26</t>
  </si>
  <si>
    <t>3.076,32</t>
  </si>
  <si>
    <t>Nexi Payments SpA</t>
  </si>
  <si>
    <t>04107060966</t>
  </si>
  <si>
    <t>F556439000006424</t>
  </si>
  <si>
    <t>16368325677</t>
  </si>
  <si>
    <t>NQ00002525</t>
  </si>
  <si>
    <t>14,64</t>
  </si>
  <si>
    <t>12,00</t>
  </si>
  <si>
    <t>ALD Automotive Italia S.r.l.</t>
  </si>
  <si>
    <t>07978810583</t>
  </si>
  <si>
    <t>F556439000006483</t>
  </si>
  <si>
    <t>16571234421</t>
  </si>
  <si>
    <t>INR0139490</t>
  </si>
  <si>
    <t>437,98</t>
  </si>
  <si>
    <t>359,00</t>
  </si>
  <si>
    <t>Estra Energie Srl</t>
  </si>
  <si>
    <t>01219980529</t>
  </si>
  <si>
    <t>F556439000006527</t>
  </si>
  <si>
    <t>16660136523</t>
  </si>
  <si>
    <t>2026BG000314317</t>
  </si>
  <si>
    <t>5.485,63</t>
  </si>
  <si>
    <t>4.496,42</t>
  </si>
  <si>
    <t>IMPRESA EDILE IVANOE RUSSO</t>
  </si>
  <si>
    <t>F556439000006443</t>
  </si>
  <si>
    <t>16424304435</t>
  </si>
  <si>
    <t>1/PA</t>
  </si>
  <si>
    <t>7.320,00</t>
  </si>
  <si>
    <t>6.000,00</t>
  </si>
  <si>
    <t>ALOI ALESSANDRA</t>
  </si>
  <si>
    <t>F556439000006472</t>
  </si>
  <si>
    <t>16568255733</t>
  </si>
  <si>
    <t>4</t>
  </si>
  <si>
    <t>1.844,96</t>
  </si>
  <si>
    <t>ALBERT ENGINEERING &amp; PROJECT S.R.L.</t>
  </si>
  <si>
    <t>01819050855</t>
  </si>
  <si>
    <t>F556439000006451</t>
  </si>
  <si>
    <t>16444095400</t>
  </si>
  <si>
    <t>13.716,36</t>
  </si>
  <si>
    <t>11.242,92</t>
  </si>
  <si>
    <t>Studio AARC.it</t>
  </si>
  <si>
    <t>01858520495</t>
  </si>
  <si>
    <t>F556439000006551</t>
  </si>
  <si>
    <t>16687703962</t>
  </si>
  <si>
    <t>54</t>
  </si>
  <si>
    <t>2.108,16</t>
  </si>
  <si>
    <t>F556439000006555</t>
  </si>
  <si>
    <t>16687680925</t>
  </si>
  <si>
    <t>48</t>
  </si>
  <si>
    <t>8.792,70</t>
  </si>
  <si>
    <t>F556439000006425</t>
  </si>
  <si>
    <t>16368321691</t>
  </si>
  <si>
    <t>NQ00002531</t>
  </si>
  <si>
    <t>HERA COMM S.p.A.</t>
  </si>
  <si>
    <t>02221101203</t>
  </si>
  <si>
    <t>F556439000006460</t>
  </si>
  <si>
    <t>16492435941</t>
  </si>
  <si>
    <t>412602353465</t>
  </si>
  <si>
    <t>44,55</t>
  </si>
  <si>
    <t>37,56</t>
  </si>
  <si>
    <t>NUOVA EDILIZIA S.R.L.S.</t>
  </si>
  <si>
    <t>02839300809</t>
  </si>
  <si>
    <t>F556439000006455</t>
  </si>
  <si>
    <t>16454017963</t>
  </si>
  <si>
    <t>88.352,00</t>
  </si>
  <si>
    <t>80.320,00</t>
  </si>
  <si>
    <t>KYOCERA Document Solutions Italia S.p.A.</t>
  </si>
  <si>
    <t>01788080156</t>
  </si>
  <si>
    <t>F556439000006457</t>
  </si>
  <si>
    <t>16480205229</t>
  </si>
  <si>
    <t>1010988789</t>
  </si>
  <si>
    <t>127,29</t>
  </si>
  <si>
    <t>104,34</t>
  </si>
  <si>
    <t>D'AURIA COSTRUZIONI S.R.L.</t>
  </si>
  <si>
    <t>02081110799</t>
  </si>
  <si>
    <t>F556439000006526</t>
  </si>
  <si>
    <t>16636134150</t>
  </si>
  <si>
    <t>FE/2026/0012</t>
  </si>
  <si>
    <t>46.089,37</t>
  </si>
  <si>
    <t>41.899,43</t>
  </si>
  <si>
    <t>TIM  S.p.A.</t>
  </si>
  <si>
    <t>00488410010</t>
  </si>
  <si>
    <t>F556439000006529</t>
  </si>
  <si>
    <t>16669426588</t>
  </si>
  <si>
    <t>7X00646277</t>
  </si>
  <si>
    <t>795,05</t>
  </si>
  <si>
    <t>749,56</t>
  </si>
  <si>
    <t>F556439000006463</t>
  </si>
  <si>
    <t>16500483944</t>
  </si>
  <si>
    <t>422600029238</t>
  </si>
  <si>
    <t>145,74</t>
  </si>
  <si>
    <t>Wind Tre S.p.A.</t>
  </si>
  <si>
    <t>02517580920</t>
  </si>
  <si>
    <t>F556439000006461</t>
  </si>
  <si>
    <t>16500542870</t>
  </si>
  <si>
    <t>2026A000001799</t>
  </si>
  <si>
    <t>49,83</t>
  </si>
  <si>
    <t>F556439000006431</t>
  </si>
  <si>
    <t>16391445501</t>
  </si>
  <si>
    <t>412600233899</t>
  </si>
  <si>
    <t>44,74</t>
  </si>
  <si>
    <t>36,67</t>
  </si>
  <si>
    <t>F556439000006549</t>
  </si>
  <si>
    <t>16687693083</t>
  </si>
  <si>
    <t>51</t>
  </si>
  <si>
    <t>7.042,54</t>
  </si>
  <si>
    <t>F556439000006423</t>
  </si>
  <si>
    <t>16368321712</t>
  </si>
  <si>
    <t>NQ00002528</t>
  </si>
  <si>
    <t>F556439000006438</t>
  </si>
  <si>
    <t>16391578006</t>
  </si>
  <si>
    <t>412600233895</t>
  </si>
  <si>
    <t>3.555,19</t>
  </si>
  <si>
    <t>2.914,09</t>
  </si>
  <si>
    <t>F556439000006437</t>
  </si>
  <si>
    <t>16391445895</t>
  </si>
  <si>
    <t>412600233898</t>
  </si>
  <si>
    <t>1.110,19</t>
  </si>
  <si>
    <t>909,99</t>
  </si>
  <si>
    <t>F556439000006477</t>
  </si>
  <si>
    <t>16566680807</t>
  </si>
  <si>
    <t>NQ00003616</t>
  </si>
  <si>
    <t>9,76</t>
  </si>
  <si>
    <t>8,00</t>
  </si>
  <si>
    <t>F556439000006528</t>
  </si>
  <si>
    <t>16669427036</t>
  </si>
  <si>
    <t>7X00444785</t>
  </si>
  <si>
    <t>870,62</t>
  </si>
  <si>
    <t>796,00</t>
  </si>
  <si>
    <t>F556439000006536</t>
  </si>
  <si>
    <t>16671662194</t>
  </si>
  <si>
    <t>8U00031248</t>
  </si>
  <si>
    <t>129,38</t>
  </si>
  <si>
    <t>107,04</t>
  </si>
  <si>
    <t>F556439000006475</t>
  </si>
  <si>
    <t>16566679087</t>
  </si>
  <si>
    <t>NQ00003614</t>
  </si>
  <si>
    <t>F556439000006474</t>
  </si>
  <si>
    <t>16566661185</t>
  </si>
  <si>
    <t>NQ00003562</t>
  </si>
  <si>
    <t>F556439000006559</t>
  </si>
  <si>
    <t>16687668710</t>
  </si>
  <si>
    <t>45</t>
  </si>
  <si>
    <t>1.337,36</t>
  </si>
  <si>
    <t>Siram S.p.A.</t>
  </si>
  <si>
    <t>08786190150</t>
  </si>
  <si>
    <t>F556439000006396</t>
  </si>
  <si>
    <t>16316478386</t>
  </si>
  <si>
    <t>2025015071</t>
  </si>
  <si>
    <t>109.059,86</t>
  </si>
  <si>
    <t>89.393,33</t>
  </si>
  <si>
    <t>DUSSMANN SERVICE S.R.L.</t>
  </si>
  <si>
    <t>00124140211</t>
  </si>
  <si>
    <t>F556439000006392</t>
  </si>
  <si>
    <t>16285031793</t>
  </si>
  <si>
    <t>32563532</t>
  </si>
  <si>
    <t>141.638,73</t>
  </si>
  <si>
    <t>116.097,32</t>
  </si>
  <si>
    <t>F556439000006450</t>
  </si>
  <si>
    <t>16444095431</t>
  </si>
  <si>
    <t>3</t>
  </si>
  <si>
    <t>3.429,10</t>
  </si>
  <si>
    <t>2.810,74</t>
  </si>
  <si>
    <t>F556439000006544</t>
  </si>
  <si>
    <t>16687677877</t>
  </si>
  <si>
    <t>47</t>
  </si>
  <si>
    <t>1.257,21</t>
  </si>
  <si>
    <t>F556439000006545</t>
  </si>
  <si>
    <t>16687697066</t>
  </si>
  <si>
    <t>52</t>
  </si>
  <si>
    <t>1.936,86</t>
  </si>
  <si>
    <t>F556439000006402</t>
  </si>
  <si>
    <t>16362365077</t>
  </si>
  <si>
    <t>20</t>
  </si>
  <si>
    <t>626,18</t>
  </si>
  <si>
    <t>98,70</t>
  </si>
  <si>
    <t>527,48</t>
  </si>
  <si>
    <t>Olivetti S.p.A.</t>
  </si>
  <si>
    <t>02298700010</t>
  </si>
  <si>
    <t>F556439000006400</t>
  </si>
  <si>
    <t>16354982948</t>
  </si>
  <si>
    <t>A20020251000028493</t>
  </si>
  <si>
    <t>209,23</t>
  </si>
  <si>
    <t>171,50</t>
  </si>
  <si>
    <t>F556439000006560</t>
  </si>
  <si>
    <t>16687684406</t>
  </si>
  <si>
    <t>49</t>
  </si>
  <si>
    <t>7.491,59</t>
  </si>
  <si>
    <t>F556439000006530</t>
  </si>
  <si>
    <t>16669796287</t>
  </si>
  <si>
    <t>7X00719829</t>
  </si>
  <si>
    <t>269,97</t>
  </si>
  <si>
    <t>253,91</t>
  </si>
  <si>
    <t>F556439000006539</t>
  </si>
  <si>
    <t>16672397244</t>
  </si>
  <si>
    <t>8U00031249</t>
  </si>
  <si>
    <t>91,12</t>
  </si>
  <si>
    <t>75,37</t>
  </si>
  <si>
    <t>F556439000006408</t>
  </si>
  <si>
    <t>16362348494</t>
  </si>
  <si>
    <t>18</t>
  </si>
  <si>
    <t>466,31</t>
  </si>
  <si>
    <t>F556439000006480</t>
  </si>
  <si>
    <t>16566653243</t>
  </si>
  <si>
    <t>NQ00003564</t>
  </si>
  <si>
    <t>KUWAIT PETROLEUM ITALIA SPA</t>
  </si>
  <si>
    <t>00435970587</t>
  </si>
  <si>
    <t>F556439000006486</t>
  </si>
  <si>
    <t>16570901285</t>
  </si>
  <si>
    <t>PJ11061984</t>
  </si>
  <si>
    <t>283,01</t>
  </si>
  <si>
    <t>231,98</t>
  </si>
  <si>
    <t>F556439000006407</t>
  </si>
  <si>
    <t>16362321734</t>
  </si>
  <si>
    <t>14</t>
  </si>
  <si>
    <t>2.222,95</t>
  </si>
  <si>
    <t>Studio Tecnico Ing. Andrea Muoio</t>
  </si>
  <si>
    <t>F556439000006522</t>
  </si>
  <si>
    <t>16631590398</t>
  </si>
  <si>
    <t>FATTPA 5_26</t>
  </si>
  <si>
    <t>1.679,52</t>
  </si>
  <si>
    <t>Canon Italia S.p.A.</t>
  </si>
  <si>
    <t>00865220156</t>
  </si>
  <si>
    <t>F556439000006501</t>
  </si>
  <si>
    <t>16613051708</t>
  </si>
  <si>
    <t>2607900017580</t>
  </si>
  <si>
    <t>312,52</t>
  </si>
  <si>
    <t>256,16</t>
  </si>
  <si>
    <t>F556439000006557</t>
  </si>
  <si>
    <t>16687674112</t>
  </si>
  <si>
    <t>46</t>
  </si>
  <si>
    <t>1.737,35</t>
  </si>
  <si>
    <t>F556439000006415</t>
  </si>
  <si>
    <t>16368322256</t>
  </si>
  <si>
    <t>NQ00002527</t>
  </si>
  <si>
    <t>F556439000006414</t>
  </si>
  <si>
    <t>16368325087</t>
  </si>
  <si>
    <t>NQ00002529</t>
  </si>
  <si>
    <t>Sintesi S.p.A.</t>
  </si>
  <si>
    <t>03533961003</t>
  </si>
  <si>
    <t>F556439000006495</t>
  </si>
  <si>
    <t>16588246317</t>
  </si>
  <si>
    <t>0020260000202</t>
  </si>
  <si>
    <t>7.093,96</t>
  </si>
  <si>
    <t>5.814,72</t>
  </si>
  <si>
    <t>F556439000006497</t>
  </si>
  <si>
    <t>16590171868</t>
  </si>
  <si>
    <t>412602572346</t>
  </si>
  <si>
    <t>1.427,03</t>
  </si>
  <si>
    <t>1.187,16</t>
  </si>
  <si>
    <t>F556439000006406</t>
  </si>
  <si>
    <t>16362381764</t>
  </si>
  <si>
    <t>22</t>
  </si>
  <si>
    <t>373,53</t>
  </si>
  <si>
    <t>58,88</t>
  </si>
  <si>
    <t>314,65</t>
  </si>
  <si>
    <t>WALTER VERCILLO</t>
  </si>
  <si>
    <t>F556439000006445</t>
  </si>
  <si>
    <t>16431156847</t>
  </si>
  <si>
    <t>FATTPA 1_26</t>
  </si>
  <si>
    <t>15.035,28</t>
  </si>
  <si>
    <t>F556439000006434</t>
  </si>
  <si>
    <t>16391444680</t>
  </si>
  <si>
    <t>412600233901</t>
  </si>
  <si>
    <t>409,19</t>
  </si>
  <si>
    <t>335,40</t>
  </si>
  <si>
    <t>F556439000006409</t>
  </si>
  <si>
    <t>16362351740</t>
  </si>
  <si>
    <t>19</t>
  </si>
  <si>
    <t>397,45</t>
  </si>
  <si>
    <t>F556439000006465</t>
  </si>
  <si>
    <t>16512205847</t>
  </si>
  <si>
    <t>422600060357</t>
  </si>
  <si>
    <t>50,13</t>
  </si>
  <si>
    <t>41,09</t>
  </si>
  <si>
    <t>F556439000006433</t>
  </si>
  <si>
    <t>16391445061</t>
  </si>
  <si>
    <t>412600233900</t>
  </si>
  <si>
    <t>1.771,35</t>
  </si>
  <si>
    <t>1.451,93</t>
  </si>
  <si>
    <t>F556439000006432</t>
  </si>
  <si>
    <t>16391446857</t>
  </si>
  <si>
    <t>412600233896</t>
  </si>
  <si>
    <t>1.810,42</t>
  </si>
  <si>
    <t>1.483,95</t>
  </si>
  <si>
    <t>F556439000006422</t>
  </si>
  <si>
    <t>16368290738</t>
  </si>
  <si>
    <t>NQ00002908</t>
  </si>
  <si>
    <t>F556439000006543</t>
  </si>
  <si>
    <t>16687700857</t>
  </si>
  <si>
    <t>53</t>
  </si>
  <si>
    <t>1.569,88</t>
  </si>
  <si>
    <t>F556439000006499</t>
  </si>
  <si>
    <t>16590168368</t>
  </si>
  <si>
    <t>412602572341</t>
  </si>
  <si>
    <t>431,86</t>
  </si>
  <si>
    <t>361,15</t>
  </si>
  <si>
    <t>F556439000006436</t>
  </si>
  <si>
    <t>16391578890</t>
  </si>
  <si>
    <t>412600233894</t>
  </si>
  <si>
    <t>71,64</t>
  </si>
  <si>
    <t>58,72</t>
  </si>
  <si>
    <t>COMAGUS SRL</t>
  </si>
  <si>
    <t>14615801009</t>
  </si>
  <si>
    <t>F556439000006430</t>
  </si>
  <si>
    <t>16377184704</t>
  </si>
  <si>
    <t>17/PA</t>
  </si>
  <si>
    <t>897,94</t>
  </si>
  <si>
    <t>736,02</t>
  </si>
  <si>
    <t>F556439000006478</t>
  </si>
  <si>
    <t>16566665535</t>
  </si>
  <si>
    <t>NQ00003565</t>
  </si>
  <si>
    <t>Edilferr S.r.l.</t>
  </si>
  <si>
    <t>02656690803</t>
  </si>
  <si>
    <t>F556439000006493</t>
  </si>
  <si>
    <t>16588709849</t>
  </si>
  <si>
    <t>000147</t>
  </si>
  <si>
    <t>7.110,16</t>
  </si>
  <si>
    <t>5.828,00</t>
  </si>
  <si>
    <t>F556439000006412</t>
  </si>
  <si>
    <t>16362371017</t>
  </si>
  <si>
    <t>21</t>
  </si>
  <si>
    <t>516,26</t>
  </si>
  <si>
    <t>F556439000006420</t>
  </si>
  <si>
    <t>16368291516</t>
  </si>
  <si>
    <t>NQ00002907</t>
  </si>
  <si>
    <t>MAX AUTOMAZIONI S.R.L.</t>
  </si>
  <si>
    <t>03599350786</t>
  </si>
  <si>
    <t>F556439000006419</t>
  </si>
  <si>
    <t>16372302868</t>
  </si>
  <si>
    <t>1 EL</t>
  </si>
  <si>
    <t>2.440,00</t>
  </si>
  <si>
    <t>2.000,00</t>
  </si>
  <si>
    <t>DOTT.SSA STEFANIA LAVECCHIA</t>
  </si>
  <si>
    <t>F556439000006484</t>
  </si>
  <si>
    <t>16580769002</t>
  </si>
  <si>
    <t>4PA</t>
  </si>
  <si>
    <t>1.814,33</t>
  </si>
  <si>
    <t>F556439000006476</t>
  </si>
  <si>
    <t>16566668934</t>
  </si>
  <si>
    <t>NQ00003563</t>
  </si>
  <si>
    <t>CALABRA MACERI E SERVIZI SPA</t>
  </si>
  <si>
    <t>01668030784</t>
  </si>
  <si>
    <t>F556439000006517</t>
  </si>
  <si>
    <t>16620772619</t>
  </si>
  <si>
    <t>C000063</t>
  </si>
  <si>
    <t>5.856,00</t>
  </si>
  <si>
    <t>4.800,00</t>
  </si>
  <si>
    <t>F556439000006498</t>
  </si>
  <si>
    <t>16590172917</t>
  </si>
  <si>
    <t>412602572348</t>
  </si>
  <si>
    <t>2.269,24</t>
  </si>
  <si>
    <t>1.892,08</t>
  </si>
  <si>
    <t>Veolia Italia S.p.A.</t>
  </si>
  <si>
    <t>F556439000006576</t>
  </si>
  <si>
    <t>16751981778</t>
  </si>
  <si>
    <t>2026002264</t>
  </si>
  <si>
    <t>110.606,99</t>
  </si>
  <si>
    <t>90.661,47</t>
  </si>
  <si>
    <t>F556439000006435</t>
  </si>
  <si>
    <t>16391446411</t>
  </si>
  <si>
    <t>412600233897</t>
  </si>
  <si>
    <t>6.277,88</t>
  </si>
  <si>
    <t>5.145,80</t>
  </si>
  <si>
    <t>F556439000006479</t>
  </si>
  <si>
    <t>16566672051</t>
  </si>
  <si>
    <t>NQ00003561</t>
  </si>
  <si>
    <t>F556439000006561</t>
  </si>
  <si>
    <t>16687689641</t>
  </si>
  <si>
    <t>50</t>
  </si>
  <si>
    <t>9.539,17</t>
  </si>
  <si>
    <t>F556439000006521</t>
  </si>
  <si>
    <t>16629389243</t>
  </si>
  <si>
    <t>412604193110</t>
  </si>
  <si>
    <t>67,32</t>
  </si>
  <si>
    <t>55,18</t>
  </si>
  <si>
    <t>F556439000006489</t>
  </si>
  <si>
    <t>16590169006</t>
  </si>
  <si>
    <t>412602572342</t>
  </si>
  <si>
    <t>68,59</t>
  </si>
  <si>
    <t>58,17</t>
  </si>
  <si>
    <t>F556439000006525</t>
  </si>
  <si>
    <t>16633635761</t>
  </si>
  <si>
    <t>2026BG000186688</t>
  </si>
  <si>
    <t>2.657,49</t>
  </si>
  <si>
    <t>2.178,27</t>
  </si>
  <si>
    <t>F556439000006411</t>
  </si>
  <si>
    <t>16363023011</t>
  </si>
  <si>
    <t>PJ10929430</t>
  </si>
  <si>
    <t>338,14</t>
  </si>
  <si>
    <t>215,18</t>
  </si>
  <si>
    <t>F556439000006410</t>
  </si>
  <si>
    <t>16362327848</t>
  </si>
  <si>
    <t>15</t>
  </si>
  <si>
    <t>2.830,10</t>
  </si>
  <si>
    <t>F556439000006488</t>
  </si>
  <si>
    <t>16590170218</t>
  </si>
  <si>
    <t>412602572344</t>
  </si>
  <si>
    <t>2.177,70</t>
  </si>
  <si>
    <t>1.801,53</t>
  </si>
  <si>
    <t>F556439000006487</t>
  </si>
  <si>
    <t>16590173415</t>
  </si>
  <si>
    <t>412602572349</t>
  </si>
  <si>
    <t>561,39</t>
  </si>
  <si>
    <t>471,28</t>
  </si>
  <si>
    <t>F556439000006491</t>
  </si>
  <si>
    <t>16590169669</t>
  </si>
  <si>
    <t>412602572343</t>
  </si>
  <si>
    <t>4.360,29</t>
  </si>
  <si>
    <t>3.692,42</t>
  </si>
  <si>
    <t>F556439000006492</t>
  </si>
  <si>
    <t>16590170907</t>
  </si>
  <si>
    <t>412602572345</t>
  </si>
  <si>
    <t>8.379,37</t>
  </si>
  <si>
    <t>7.039,79</t>
  </si>
  <si>
    <t>F556439000006473</t>
  </si>
  <si>
    <t>16566665531</t>
  </si>
  <si>
    <t>NQ00003615</t>
  </si>
  <si>
    <t>F556439000006401</t>
  </si>
  <si>
    <t>16358553756</t>
  </si>
  <si>
    <t>002170</t>
  </si>
  <si>
    <t>F556439000006537</t>
  </si>
  <si>
    <t>16672366808</t>
  </si>
  <si>
    <t>8U00031968</t>
  </si>
  <si>
    <t>135,82</t>
  </si>
  <si>
    <t>112,32</t>
  </si>
  <si>
    <t>SICEF SRL</t>
  </si>
  <si>
    <t>02641790841</t>
  </si>
  <si>
    <t>F556439000006568</t>
  </si>
  <si>
    <t>16717371053</t>
  </si>
  <si>
    <t>11.863,16</t>
  </si>
  <si>
    <t>9.723,90</t>
  </si>
  <si>
    <t>F556439000006416</t>
  </si>
  <si>
    <t>16368323527</t>
  </si>
  <si>
    <t>NQ00002530</t>
  </si>
  <si>
    <t>13,42</t>
  </si>
  <si>
    <t>11,00</t>
  </si>
  <si>
    <t>F556439000006490</t>
  </si>
  <si>
    <t>16588707387</t>
  </si>
  <si>
    <t>0220260000116</t>
  </si>
  <si>
    <t>1.519,71</t>
  </si>
  <si>
    <t>CONSORZIO STABILE TE.CO S.P.A</t>
  </si>
  <si>
    <t>11486460964</t>
  </si>
  <si>
    <t>F556439000006516</t>
  </si>
  <si>
    <t>16622164194</t>
  </si>
  <si>
    <t>0007002026 PA</t>
  </si>
  <si>
    <t>169.194,76</t>
  </si>
  <si>
    <t>138.684,23</t>
  </si>
  <si>
    <t>F556439000006571</t>
  </si>
  <si>
    <t>16717364864</t>
  </si>
  <si>
    <t>8.582,86</t>
  </si>
  <si>
    <t>7.035,13</t>
  </si>
  <si>
    <t>IMPIANTI DI ROMEO NATALE</t>
  </si>
  <si>
    <t>F556439000006459</t>
  </si>
  <si>
    <t>16483640260</t>
  </si>
  <si>
    <t>FPA 5/26</t>
  </si>
  <si>
    <t>1.220,00</t>
  </si>
  <si>
    <t>1.000,00</t>
  </si>
  <si>
    <t>ditta individuale - Fulginiti Vincenzo</t>
  </si>
  <si>
    <t>F556439000006467</t>
  </si>
  <si>
    <t>16541156010</t>
  </si>
  <si>
    <t>80.985,55</t>
  </si>
  <si>
    <t>66.381,60</t>
  </si>
  <si>
    <t>F556439000006444</t>
  </si>
  <si>
    <t>16431841343</t>
  </si>
  <si>
    <t>FPA 1/26</t>
  </si>
  <si>
    <t>F556439000006413</t>
  </si>
  <si>
    <t>16365997971</t>
  </si>
  <si>
    <t>INR0000942</t>
  </si>
  <si>
    <t>ChiRa Technology Srl</t>
  </si>
  <si>
    <t>03461810925</t>
  </si>
  <si>
    <t>F556439000006524</t>
  </si>
  <si>
    <t>16632192287</t>
  </si>
  <si>
    <t>65</t>
  </si>
  <si>
    <t>491,93</t>
  </si>
  <si>
    <t>403,22</t>
  </si>
  <si>
    <t>F556439000006574</t>
  </si>
  <si>
    <t>16717353306</t>
  </si>
  <si>
    <t>16.152,79</t>
  </si>
  <si>
    <t>13.239,99</t>
  </si>
  <si>
    <t>A2BI ENGINEERING SRL</t>
  </si>
  <si>
    <t>03228690800</t>
  </si>
  <si>
    <t>F556439000006466</t>
  </si>
  <si>
    <t>16526673219</t>
  </si>
  <si>
    <t>FPA 2/26</t>
  </si>
  <si>
    <t>8.374,08</t>
  </si>
  <si>
    <t>6.864,00</t>
  </si>
  <si>
    <t>Decima Casa Studio Associato Ing. Chiara Bonanni Arch. Guglielmo Malizia</t>
  </si>
  <si>
    <t>17439711007</t>
  </si>
  <si>
    <t>F556439000006441</t>
  </si>
  <si>
    <t>16413575035</t>
  </si>
  <si>
    <t>44.708,95</t>
  </si>
  <si>
    <t>F556439000006533</t>
  </si>
  <si>
    <t>16671662019</t>
  </si>
  <si>
    <t>8U00031214</t>
  </si>
  <si>
    <t>151,25</t>
  </si>
  <si>
    <t>125,55</t>
  </si>
  <si>
    <t>Pluxee Italia Srl</t>
  </si>
  <si>
    <t>05892970152</t>
  </si>
  <si>
    <t>F556439000006564</t>
  </si>
  <si>
    <t>16718483168</t>
  </si>
  <si>
    <t>V626000726</t>
  </si>
  <si>
    <t>10.615,40</t>
  </si>
  <si>
    <t>10.207,12</t>
  </si>
  <si>
    <t>F556439000006566</t>
  </si>
  <si>
    <t>16717362774</t>
  </si>
  <si>
    <t>16.741,08</t>
  </si>
  <si>
    <t>13.722,20</t>
  </si>
  <si>
    <t>F556439000006570</t>
  </si>
  <si>
    <t>16717348359</t>
  </si>
  <si>
    <t>3.851,22</t>
  </si>
  <si>
    <t>3.156,74</t>
  </si>
  <si>
    <t>ARCHITETTO VINCENZO TOTINO</t>
  </si>
  <si>
    <t>F556439000006523</t>
  </si>
  <si>
    <t>16634921942</t>
  </si>
  <si>
    <t>6/2026-PA</t>
  </si>
  <si>
    <t>11.180,00</t>
  </si>
  <si>
    <t>F556439000006405</t>
  </si>
  <si>
    <t>16362337696</t>
  </si>
  <si>
    <t>16</t>
  </si>
  <si>
    <t>2.089,12</t>
  </si>
  <si>
    <t>F556439000006573</t>
  </si>
  <si>
    <t>16717363199</t>
  </si>
  <si>
    <t>6.405,94</t>
  </si>
  <si>
    <t>5.250,77</t>
  </si>
  <si>
    <t>F556439000006531</t>
  </si>
  <si>
    <t>16672397984</t>
  </si>
  <si>
    <t>8U00031213</t>
  </si>
  <si>
    <t>97,68</t>
  </si>
  <si>
    <t>80,82</t>
  </si>
  <si>
    <t>F556439000006540</t>
  </si>
  <si>
    <t>16671660685</t>
  </si>
  <si>
    <t>8U00031375</t>
  </si>
  <si>
    <t>99,84</t>
  </si>
  <si>
    <t>82,68</t>
  </si>
  <si>
    <t>F556439000006572</t>
  </si>
  <si>
    <t>16731591898</t>
  </si>
  <si>
    <t>422600104708</t>
  </si>
  <si>
    <t>51,80</t>
  </si>
  <si>
    <t>42,46</t>
  </si>
  <si>
    <t>F556439000006534</t>
  </si>
  <si>
    <t>16672398218</t>
  </si>
  <si>
    <t>8U00031286</t>
  </si>
  <si>
    <t>259,02</t>
  </si>
  <si>
    <t>213,26</t>
  </si>
  <si>
    <t>F556439000006448</t>
  </si>
  <si>
    <t>16444095313</t>
  </si>
  <si>
    <t>2</t>
  </si>
  <si>
    <t>12.560,82</t>
  </si>
  <si>
    <t>10.295,75</t>
  </si>
  <si>
    <t>DigitalPA S.r.l.</t>
  </si>
  <si>
    <t>03553050927</t>
  </si>
  <si>
    <t>F556439000006398</t>
  </si>
  <si>
    <t>16335668285</t>
  </si>
  <si>
    <t>E/1698</t>
  </si>
  <si>
    <t>16.232,10</t>
  </si>
  <si>
    <t>13.305,00</t>
  </si>
  <si>
    <t>F556439000006496</t>
  </si>
  <si>
    <t>16590172433</t>
  </si>
  <si>
    <t>412602572347</t>
  </si>
  <si>
    <t>50,60</t>
  </si>
  <si>
    <t>42,90</t>
  </si>
  <si>
    <t>F556439000006535</t>
  </si>
  <si>
    <t>16671708089</t>
  </si>
  <si>
    <t>8U00031662</t>
  </si>
  <si>
    <t>188,96</t>
  </si>
  <si>
    <t>156,43</t>
  </si>
  <si>
    <t>F556439000006464</t>
  </si>
  <si>
    <t>16500484194</t>
  </si>
  <si>
    <t>422600029240</t>
  </si>
  <si>
    <t>87,94</t>
  </si>
  <si>
    <t>F556439000006403</t>
  </si>
  <si>
    <t>16362344229</t>
  </si>
  <si>
    <t>17</t>
  </si>
  <si>
    <t>575,35</t>
  </si>
  <si>
    <t>484,44</t>
  </si>
  <si>
    <t>90,91</t>
  </si>
  <si>
    <t>SINTESI SANITA SRL</t>
  </si>
  <si>
    <t>14530191007</t>
  </si>
  <si>
    <t>F556439000006494</t>
  </si>
  <si>
    <t>16589039779</t>
  </si>
  <si>
    <t>0020260000355</t>
  </si>
  <si>
    <t>1.226,05</t>
  </si>
  <si>
    <t>F556439000006404</t>
  </si>
  <si>
    <t>16362315392</t>
  </si>
  <si>
    <t>13</t>
  </si>
  <si>
    <t>2.609,78</t>
  </si>
  <si>
    <t>Fedele Pasquale</t>
  </si>
  <si>
    <t>F556439000006440</t>
  </si>
  <si>
    <t>16383194094</t>
  </si>
  <si>
    <t>12.180,48</t>
  </si>
  <si>
    <t>F556439000006569</t>
  </si>
  <si>
    <t>16717353181</t>
  </si>
  <si>
    <t>3.904,46</t>
  </si>
  <si>
    <t>3.200,38</t>
  </si>
  <si>
    <t>F556439000006418</t>
  </si>
  <si>
    <t>16368297238</t>
  </si>
  <si>
    <t>NQ00002909</t>
  </si>
  <si>
    <t>F556439000006481</t>
  </si>
  <si>
    <t>16566651018</t>
  </si>
  <si>
    <t>NQ00003567</t>
  </si>
  <si>
    <t>F556439000006532</t>
  </si>
  <si>
    <t>16672400333</t>
  </si>
  <si>
    <t>8U00032045</t>
  </si>
  <si>
    <t>299,10</t>
  </si>
  <si>
    <t>247,44</t>
  </si>
  <si>
    <t>F556439000006462</t>
  </si>
  <si>
    <t>16500484074</t>
  </si>
  <si>
    <t>422600029239</t>
  </si>
  <si>
    <t>18,73</t>
  </si>
  <si>
    <t>F556439000006439</t>
  </si>
  <si>
    <t>16391579723</t>
  </si>
  <si>
    <t>412600233893</t>
  </si>
  <si>
    <t>372,65</t>
  </si>
  <si>
    <t>305,45</t>
  </si>
  <si>
    <t>F556439000006563</t>
  </si>
  <si>
    <t>16717347487</t>
  </si>
  <si>
    <t>44</t>
  </si>
  <si>
    <t>10.668,46</t>
  </si>
  <si>
    <t>8.744,64</t>
  </si>
  <si>
    <t>F556439000006567</t>
  </si>
  <si>
    <t>16729758582</t>
  </si>
  <si>
    <t>32607951</t>
  </si>
  <si>
    <t>F556439000006446</t>
  </si>
  <si>
    <t>16444095329</t>
  </si>
  <si>
    <t>1</t>
  </si>
  <si>
    <t>3.140,21</t>
  </si>
  <si>
    <t>2.573,94</t>
  </si>
  <si>
    <t>Cogiatech  S.r.l.</t>
  </si>
  <si>
    <t>04774320875</t>
  </si>
  <si>
    <t>F556439000006541</t>
  </si>
  <si>
    <t>16681309115</t>
  </si>
  <si>
    <t>0000000007/PA</t>
  </si>
  <si>
    <t>46.914,89</t>
  </si>
  <si>
    <t>42.649,90</t>
  </si>
  <si>
    <t>F556439000006421</t>
  </si>
  <si>
    <t>16368325666</t>
  </si>
  <si>
    <t>NQ00002526</t>
  </si>
  <si>
    <t>F556439000006482</t>
  </si>
  <si>
    <t>16566655436</t>
  </si>
  <si>
    <t>NQ00003566</t>
  </si>
  <si>
    <t xml:space="preserve">IMPORTO PAGATO EURO  </t>
  </si>
  <si>
    <t xml:space="preserve">Importo pagato per giorni di ritardo </t>
  </si>
  <si>
    <t>itp</t>
  </si>
  <si>
    <t xml:space="preserve">Importo pagato </t>
  </si>
  <si>
    <t>Indicatore di tempestività dei pagamenti in giorni</t>
  </si>
  <si>
    <t>Indicatore di tempestività dei pagamenti delle transazioni commerciali I Trimestre 2026</t>
  </si>
  <si>
    <t>Importo pagato * gg di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</si>
</sst>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5" fillId="0" borderId="0" xfId="0" applyNumberFormat="1" applyFont="1"/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5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6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5" fillId="0" borderId="0" xfId="0" applyNumberFormat="1" applyFont="1"/>
    <xf numFmtId="1" fontId="1" fillId="6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2" fontId="6" fillId="0" borderId="0" xfId="0" applyNumberFormat="1" applyFont="1"/>
    <xf numFmtId="4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vertical="center" wrapText="1"/>
    </xf>
    <xf numFmtId="4" fontId="6" fillId="0" borderId="0" xfId="0" applyNumberFormat="1" applyFont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43" fontId="0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7:G10"/>
  <sheetViews>
    <sheetView tabSelected="1" workbookViewId="0">
      <selection activeCell="E7" sqref="E7:G7"/>
    </sheetView>
  </sheetViews>
  <sheetFormatPr defaultRowHeight="15" x14ac:dyDescent="0.25"/>
  <cols>
    <col min="5" max="5" width="25.85546875" customWidth="1"/>
    <col min="6" max="6" width="30.5703125" customWidth="1"/>
    <col min="7" max="7" width="31.42578125" customWidth="1"/>
  </cols>
  <sheetData>
    <row r="7" spans="5:7" ht="60" customHeight="1" x14ac:dyDescent="0.25">
      <c r="E7" s="40" t="s">
        <v>679</v>
      </c>
      <c r="F7" s="40"/>
      <c r="G7" s="40"/>
    </row>
    <row r="8" spans="5:7" ht="30" x14ac:dyDescent="0.25">
      <c r="E8" s="35" t="s">
        <v>677</v>
      </c>
      <c r="F8" s="36" t="s">
        <v>675</v>
      </c>
      <c r="G8" s="35" t="s">
        <v>678</v>
      </c>
    </row>
    <row r="9" spans="5:7" x14ac:dyDescent="0.25">
      <c r="E9" s="37">
        <v>1152816.47</v>
      </c>
      <c r="F9" s="37">
        <v>5970018.2599999998</v>
      </c>
      <c r="G9" s="38">
        <f>F9/E9</f>
        <v>5.1786372031967929</v>
      </c>
    </row>
    <row r="10" spans="5:7" x14ac:dyDescent="0.25">
      <c r="E10" s="39"/>
      <c r="F10" s="39"/>
      <c r="G10" s="39"/>
    </row>
  </sheetData>
  <mergeCells count="1">
    <mergeCell ref="E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48"/>
  <sheetViews>
    <sheetView topLeftCell="A2" zoomScale="80" zoomScaleNormal="80" workbookViewId="0">
      <selection activeCell="J62" sqref="J62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18" customWidth="1"/>
    <col min="11" max="11" width="26.85546875" style="18" bestFit="1" customWidth="1"/>
    <col min="12" max="12" width="24.85546875" style="12" bestFit="1" customWidth="1"/>
    <col min="13" max="13" width="25.42578125" style="22" bestFit="1" customWidth="1"/>
    <col min="14" max="14" width="31" style="24" bestFit="1" customWidth="1"/>
    <col min="15" max="15" width="27.5703125" style="29" bestFit="1" customWidth="1"/>
    <col min="16" max="16" width="24.42578125" style="8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16</v>
      </c>
      <c r="B2" t="s">
        <v>18</v>
      </c>
      <c r="C2"/>
      <c r="D2"/>
      <c r="E2"/>
      <c r="F2"/>
      <c r="G2"/>
      <c r="H2"/>
      <c r="I2"/>
      <c r="J2" s="19"/>
      <c r="K2" s="19"/>
      <c r="L2" s="13"/>
      <c r="M2" s="19"/>
      <c r="N2" s="25"/>
      <c r="O2" s="25"/>
      <c r="P2"/>
      <c r="Q2"/>
      <c r="R2"/>
      <c r="S2"/>
      <c r="T2"/>
    </row>
    <row r="3" spans="1:20" x14ac:dyDescent="0.25">
      <c r="A3" t="s">
        <v>17</v>
      </c>
      <c r="B3" s="6" t="s">
        <v>19</v>
      </c>
      <c r="C3"/>
      <c r="D3"/>
      <c r="E3"/>
      <c r="F3"/>
      <c r="G3"/>
      <c r="H3"/>
      <c r="I3"/>
      <c r="J3" s="19"/>
      <c r="K3" s="19"/>
      <c r="L3" s="13"/>
      <c r="M3" s="19"/>
      <c r="N3" s="25"/>
      <c r="O3" s="25"/>
      <c r="P3"/>
      <c r="Q3"/>
      <c r="R3"/>
      <c r="S3"/>
      <c r="T3"/>
    </row>
    <row r="4" spans="1:20" x14ac:dyDescent="0.25">
      <c r="A4" t="s">
        <v>0</v>
      </c>
      <c r="B4" t="s">
        <v>20</v>
      </c>
      <c r="C4"/>
      <c r="D4"/>
      <c r="E4"/>
      <c r="F4"/>
      <c r="G4"/>
      <c r="H4"/>
      <c r="I4" s="11"/>
      <c r="J4" s="19"/>
      <c r="K4" s="20"/>
      <c r="L4" s="14"/>
      <c r="M4" s="20"/>
      <c r="N4" s="26"/>
      <c r="O4" s="26"/>
      <c r="P4" s="11"/>
      <c r="Q4"/>
      <c r="R4"/>
      <c r="S4"/>
      <c r="T4"/>
    </row>
    <row r="5" spans="1:20" ht="30" x14ac:dyDescent="0.25">
      <c r="A5" s="15" t="s">
        <v>1</v>
      </c>
      <c r="B5" s="15" t="s">
        <v>2</v>
      </c>
      <c r="C5" s="16" t="s">
        <v>3</v>
      </c>
      <c r="D5" s="16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21" t="s">
        <v>10</v>
      </c>
      <c r="K5" s="21" t="s">
        <v>11</v>
      </c>
      <c r="L5" s="10" t="s">
        <v>12</v>
      </c>
      <c r="M5" s="23" t="s">
        <v>13</v>
      </c>
      <c r="N5" s="27" t="s">
        <v>14</v>
      </c>
      <c r="O5" s="27" t="s">
        <v>15</v>
      </c>
      <c r="P5" s="27" t="s">
        <v>680</v>
      </c>
      <c r="Q5"/>
      <c r="R5"/>
      <c r="S5"/>
      <c r="T5"/>
    </row>
    <row r="6" spans="1:20" s="17" customFormat="1" x14ac:dyDescent="0.25">
      <c r="A6" s="3" t="s">
        <v>21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28</v>
      </c>
      <c r="J6" s="18">
        <v>46055</v>
      </c>
      <c r="K6" s="18">
        <v>46085</v>
      </c>
      <c r="L6" s="5" t="s">
        <v>29</v>
      </c>
      <c r="M6" s="18">
        <v>46091</v>
      </c>
      <c r="N6" s="28">
        <v>36</v>
      </c>
      <c r="O6" s="28">
        <v>6</v>
      </c>
      <c r="P6" s="17">
        <f>L6*O6</f>
        <v>147540</v>
      </c>
    </row>
    <row r="7" spans="1:20" ht="14.45" customHeight="1" x14ac:dyDescent="0.25">
      <c r="A7" s="3" t="s">
        <v>21</v>
      </c>
      <c r="B7" s="3" t="s">
        <v>21</v>
      </c>
      <c r="C7" s="3" t="s">
        <v>30</v>
      </c>
      <c r="D7" s="3"/>
      <c r="E7" s="3" t="s">
        <v>31</v>
      </c>
      <c r="F7" s="3" t="s">
        <v>32</v>
      </c>
      <c r="G7" s="3" t="s">
        <v>33</v>
      </c>
      <c r="H7" s="3" t="s">
        <v>27</v>
      </c>
      <c r="I7" s="3" t="s">
        <v>34</v>
      </c>
      <c r="J7" s="18">
        <v>46073</v>
      </c>
      <c r="K7" s="18">
        <v>46103</v>
      </c>
      <c r="L7" s="5" t="s">
        <v>34</v>
      </c>
      <c r="M7" s="18">
        <v>46087</v>
      </c>
      <c r="N7" s="28">
        <v>14</v>
      </c>
      <c r="O7" s="28">
        <v>-16</v>
      </c>
      <c r="P7" s="17">
        <f t="shared" ref="P7:P70" si="0">L7*O7</f>
        <v>-49221.120000000003</v>
      </c>
    </row>
    <row r="8" spans="1:20" ht="14.45" customHeight="1" x14ac:dyDescent="0.25">
      <c r="A8" s="3" t="s">
        <v>21</v>
      </c>
      <c r="B8" s="3" t="s">
        <v>21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27</v>
      </c>
      <c r="I8" s="3" t="s">
        <v>40</v>
      </c>
      <c r="J8" s="18">
        <v>46027</v>
      </c>
      <c r="K8" s="18">
        <v>46057</v>
      </c>
      <c r="L8" s="5" t="s">
        <v>41</v>
      </c>
      <c r="M8" s="18">
        <v>46053</v>
      </c>
      <c r="N8" s="28">
        <v>26</v>
      </c>
      <c r="O8" s="28">
        <v>-4</v>
      </c>
      <c r="P8" s="17">
        <f t="shared" si="0"/>
        <v>-48</v>
      </c>
    </row>
    <row r="9" spans="1:20" ht="14.45" customHeight="1" x14ac:dyDescent="0.25">
      <c r="A9" s="3" t="s">
        <v>21</v>
      </c>
      <c r="B9" s="3" t="s">
        <v>21</v>
      </c>
      <c r="C9" s="3" t="s">
        <v>42</v>
      </c>
      <c r="D9" s="3" t="s">
        <v>43</v>
      </c>
      <c r="E9" s="3" t="s">
        <v>44</v>
      </c>
      <c r="F9" s="3" t="s">
        <v>45</v>
      </c>
      <c r="G9" s="3" t="s">
        <v>46</v>
      </c>
      <c r="H9" s="3" t="s">
        <v>27</v>
      </c>
      <c r="I9" s="3" t="s">
        <v>47</v>
      </c>
      <c r="J9" s="18">
        <v>46057</v>
      </c>
      <c r="K9" s="18">
        <v>46087</v>
      </c>
      <c r="L9" s="5" t="s">
        <v>48</v>
      </c>
      <c r="M9" s="18">
        <v>46112</v>
      </c>
      <c r="N9" s="28">
        <v>55</v>
      </c>
      <c r="O9" s="28">
        <v>25</v>
      </c>
      <c r="P9" s="17">
        <f t="shared" si="0"/>
        <v>8975</v>
      </c>
    </row>
    <row r="10" spans="1:20" ht="14.45" customHeight="1" x14ac:dyDescent="0.25">
      <c r="A10" s="3" t="s">
        <v>21</v>
      </c>
      <c r="B10" s="3" t="s">
        <v>21</v>
      </c>
      <c r="C10" s="3" t="s">
        <v>49</v>
      </c>
      <c r="D10" s="3" t="s">
        <v>50</v>
      </c>
      <c r="E10" s="3" t="s">
        <v>51</v>
      </c>
      <c r="F10" s="3" t="s">
        <v>52</v>
      </c>
      <c r="G10" s="3" t="s">
        <v>53</v>
      </c>
      <c r="H10" s="3" t="s">
        <v>27</v>
      </c>
      <c r="I10" s="3" t="s">
        <v>54</v>
      </c>
      <c r="J10" s="18">
        <v>46067</v>
      </c>
      <c r="K10" s="18">
        <v>46097</v>
      </c>
      <c r="L10" s="5" t="s">
        <v>55</v>
      </c>
      <c r="M10" s="18">
        <v>46070</v>
      </c>
      <c r="N10" s="28">
        <v>3</v>
      </c>
      <c r="O10" s="28">
        <v>-27</v>
      </c>
      <c r="P10" s="17">
        <f t="shared" si="0"/>
        <v>-121403.34</v>
      </c>
    </row>
    <row r="11" spans="1:20" ht="14.45" customHeight="1" x14ac:dyDescent="0.25">
      <c r="A11" s="3" t="s">
        <v>21</v>
      </c>
      <c r="B11" s="3" t="s">
        <v>21</v>
      </c>
      <c r="C11" s="3" t="s">
        <v>56</v>
      </c>
      <c r="D11" s="3"/>
      <c r="E11" s="3" t="s">
        <v>57</v>
      </c>
      <c r="F11" s="3" t="s">
        <v>58</v>
      </c>
      <c r="G11" s="3" t="s">
        <v>59</v>
      </c>
      <c r="H11" s="3" t="s">
        <v>27</v>
      </c>
      <c r="I11" s="3" t="s">
        <v>60</v>
      </c>
      <c r="J11" s="18">
        <v>46035</v>
      </c>
      <c r="K11" s="18">
        <v>46065</v>
      </c>
      <c r="L11" s="5" t="s">
        <v>61</v>
      </c>
      <c r="M11" s="18">
        <v>46087</v>
      </c>
      <c r="N11" s="28">
        <v>52</v>
      </c>
      <c r="O11" s="28">
        <v>22</v>
      </c>
      <c r="P11" s="17">
        <f t="shared" si="0"/>
        <v>132000</v>
      </c>
    </row>
    <row r="12" spans="1:20" ht="14.45" customHeight="1" x14ac:dyDescent="0.25">
      <c r="A12" s="3" t="s">
        <v>21</v>
      </c>
      <c r="B12" s="3" t="s">
        <v>21</v>
      </c>
      <c r="C12" s="3" t="s">
        <v>62</v>
      </c>
      <c r="D12" s="3"/>
      <c r="E12" s="3" t="s">
        <v>63</v>
      </c>
      <c r="F12" s="3" t="s">
        <v>64</v>
      </c>
      <c r="G12" s="3" t="s">
        <v>65</v>
      </c>
      <c r="H12" s="3" t="s">
        <v>27</v>
      </c>
      <c r="I12" s="3" t="s">
        <v>66</v>
      </c>
      <c r="J12" s="18">
        <v>46056</v>
      </c>
      <c r="K12" s="18">
        <v>46086</v>
      </c>
      <c r="L12" s="5" t="s">
        <v>66</v>
      </c>
      <c r="M12" s="18">
        <v>46084</v>
      </c>
      <c r="N12" s="28">
        <v>28</v>
      </c>
      <c r="O12" s="28">
        <v>-2</v>
      </c>
      <c r="P12" s="17">
        <f t="shared" si="0"/>
        <v>-3689.92</v>
      </c>
    </row>
    <row r="13" spans="1:20" ht="14.45" customHeight="1" x14ac:dyDescent="0.25">
      <c r="A13" s="3" t="s">
        <v>21</v>
      </c>
      <c r="B13" s="3" t="s">
        <v>21</v>
      </c>
      <c r="C13" s="3" t="s">
        <v>67</v>
      </c>
      <c r="D13" s="3" t="s">
        <v>68</v>
      </c>
      <c r="E13" s="3" t="s">
        <v>69</v>
      </c>
      <c r="F13" s="3" t="s">
        <v>70</v>
      </c>
      <c r="G13" s="3" t="s">
        <v>65</v>
      </c>
      <c r="H13" s="3" t="s">
        <v>27</v>
      </c>
      <c r="I13" s="3" t="s">
        <v>71</v>
      </c>
      <c r="J13" s="18">
        <v>46038</v>
      </c>
      <c r="K13" s="18">
        <v>46068</v>
      </c>
      <c r="L13" s="5" t="s">
        <v>72</v>
      </c>
      <c r="M13" s="18">
        <v>46112</v>
      </c>
      <c r="N13" s="28">
        <v>74</v>
      </c>
      <c r="O13" s="28">
        <v>44</v>
      </c>
      <c r="P13" s="17">
        <f t="shared" si="0"/>
        <v>494688.48</v>
      </c>
    </row>
    <row r="14" spans="1:20" ht="14.45" customHeight="1" x14ac:dyDescent="0.25">
      <c r="A14" s="3" t="s">
        <v>21</v>
      </c>
      <c r="B14" s="3" t="s">
        <v>21</v>
      </c>
      <c r="C14" s="3" t="s">
        <v>73</v>
      </c>
      <c r="D14" s="3" t="s">
        <v>74</v>
      </c>
      <c r="E14" s="3" t="s">
        <v>75</v>
      </c>
      <c r="F14" s="3" t="s">
        <v>76</v>
      </c>
      <c r="G14" s="3" t="s">
        <v>77</v>
      </c>
      <c r="H14" s="3" t="s">
        <v>27</v>
      </c>
      <c r="I14" s="3" t="s">
        <v>78</v>
      </c>
      <c r="J14" s="18">
        <v>46071</v>
      </c>
      <c r="K14" s="18">
        <v>46101</v>
      </c>
      <c r="L14" s="5" t="s">
        <v>78</v>
      </c>
      <c r="M14" s="18">
        <v>46106</v>
      </c>
      <c r="N14" s="28">
        <v>35</v>
      </c>
      <c r="O14" s="28">
        <v>5</v>
      </c>
      <c r="P14" s="17">
        <f t="shared" si="0"/>
        <v>10540.8</v>
      </c>
    </row>
    <row r="15" spans="1:20" ht="14.45" customHeight="1" x14ac:dyDescent="0.25">
      <c r="A15" s="3" t="s">
        <v>21</v>
      </c>
      <c r="B15" s="3" t="s">
        <v>21</v>
      </c>
      <c r="C15" s="3" t="s">
        <v>73</v>
      </c>
      <c r="D15" s="3" t="s">
        <v>74</v>
      </c>
      <c r="E15" s="3" t="s">
        <v>79</v>
      </c>
      <c r="F15" s="3" t="s">
        <v>80</v>
      </c>
      <c r="G15" s="3" t="s">
        <v>81</v>
      </c>
      <c r="H15" s="3" t="s">
        <v>27</v>
      </c>
      <c r="I15" s="3" t="s">
        <v>82</v>
      </c>
      <c r="J15" s="18">
        <v>46071</v>
      </c>
      <c r="K15" s="18">
        <v>46101</v>
      </c>
      <c r="L15" s="5" t="s">
        <v>82</v>
      </c>
      <c r="M15" s="18">
        <v>46112</v>
      </c>
      <c r="N15" s="28">
        <v>41</v>
      </c>
      <c r="O15" s="28">
        <v>11</v>
      </c>
      <c r="P15" s="17">
        <f t="shared" si="0"/>
        <v>96719.700000000012</v>
      </c>
    </row>
    <row r="16" spans="1:20" ht="14.45" customHeight="1" x14ac:dyDescent="0.25">
      <c r="A16" s="3" t="s">
        <v>21</v>
      </c>
      <c r="B16" s="3" t="s">
        <v>21</v>
      </c>
      <c r="C16" s="3" t="s">
        <v>35</v>
      </c>
      <c r="D16" s="3" t="s">
        <v>36</v>
      </c>
      <c r="E16" s="3" t="s">
        <v>83</v>
      </c>
      <c r="F16" s="3" t="s">
        <v>84</v>
      </c>
      <c r="G16" s="3" t="s">
        <v>85</v>
      </c>
      <c r="H16" s="3" t="s">
        <v>27</v>
      </c>
      <c r="I16" s="3" t="s">
        <v>40</v>
      </c>
      <c r="J16" s="18">
        <v>46027</v>
      </c>
      <c r="K16" s="18">
        <v>46057</v>
      </c>
      <c r="L16" s="5" t="s">
        <v>41</v>
      </c>
      <c r="M16" s="18">
        <v>46053</v>
      </c>
      <c r="N16" s="28">
        <v>26</v>
      </c>
      <c r="O16" s="28">
        <v>-4</v>
      </c>
      <c r="P16" s="17">
        <f t="shared" si="0"/>
        <v>-48</v>
      </c>
    </row>
    <row r="17" spans="1:16" ht="14.45" customHeight="1" x14ac:dyDescent="0.25">
      <c r="A17" s="3" t="s">
        <v>21</v>
      </c>
      <c r="B17" s="3" t="s">
        <v>21</v>
      </c>
      <c r="C17" s="3" t="s">
        <v>86</v>
      </c>
      <c r="D17" s="3" t="s">
        <v>87</v>
      </c>
      <c r="E17" s="3" t="s">
        <v>88</v>
      </c>
      <c r="F17" s="3" t="s">
        <v>89</v>
      </c>
      <c r="G17" s="3" t="s">
        <v>90</v>
      </c>
      <c r="H17" s="3" t="s">
        <v>27</v>
      </c>
      <c r="I17" s="3" t="s">
        <v>91</v>
      </c>
      <c r="J17" s="18">
        <v>46044</v>
      </c>
      <c r="K17" s="18">
        <v>46074</v>
      </c>
      <c r="L17" s="5" t="s">
        <v>92</v>
      </c>
      <c r="M17" s="18">
        <v>46056</v>
      </c>
      <c r="N17" s="28">
        <v>12</v>
      </c>
      <c r="O17" s="28">
        <v>-18</v>
      </c>
      <c r="P17" s="17">
        <f t="shared" si="0"/>
        <v>-676.08</v>
      </c>
    </row>
    <row r="18" spans="1:16" ht="14.45" customHeight="1" x14ac:dyDescent="0.25">
      <c r="A18" s="3" t="s">
        <v>21</v>
      </c>
      <c r="B18" s="3" t="s">
        <v>21</v>
      </c>
      <c r="C18" s="3" t="s">
        <v>93</v>
      </c>
      <c r="D18" s="3" t="s">
        <v>94</v>
      </c>
      <c r="E18" s="3" t="s">
        <v>95</v>
      </c>
      <c r="F18" s="3" t="s">
        <v>96</v>
      </c>
      <c r="G18" s="3" t="s">
        <v>59</v>
      </c>
      <c r="H18" s="3" t="s">
        <v>27</v>
      </c>
      <c r="I18" s="3" t="s">
        <v>97</v>
      </c>
      <c r="J18" s="18">
        <v>46040</v>
      </c>
      <c r="K18" s="18">
        <v>46070</v>
      </c>
      <c r="L18" s="5" t="s">
        <v>98</v>
      </c>
      <c r="M18" s="18">
        <v>46063</v>
      </c>
      <c r="N18" s="28">
        <v>23</v>
      </c>
      <c r="O18" s="28">
        <v>-7</v>
      </c>
      <c r="P18" s="17">
        <f t="shared" si="0"/>
        <v>-562240</v>
      </c>
    </row>
    <row r="19" spans="1:16" ht="14.45" customHeight="1" x14ac:dyDescent="0.25">
      <c r="A19" s="3" t="s">
        <v>21</v>
      </c>
      <c r="B19" s="3" t="s">
        <v>21</v>
      </c>
      <c r="C19" s="3" t="s">
        <v>99</v>
      </c>
      <c r="D19" s="3" t="s">
        <v>100</v>
      </c>
      <c r="E19" s="3" t="s">
        <v>101</v>
      </c>
      <c r="F19" s="3" t="s">
        <v>102</v>
      </c>
      <c r="G19" s="3" t="s">
        <v>103</v>
      </c>
      <c r="H19" s="3" t="s">
        <v>27</v>
      </c>
      <c r="I19" s="3" t="s">
        <v>104</v>
      </c>
      <c r="J19" s="18">
        <v>46042</v>
      </c>
      <c r="K19" s="18">
        <v>46072</v>
      </c>
      <c r="L19" s="5" t="s">
        <v>105</v>
      </c>
      <c r="M19" s="18">
        <v>46049</v>
      </c>
      <c r="N19" s="28">
        <v>7</v>
      </c>
      <c r="O19" s="28">
        <v>-23</v>
      </c>
      <c r="P19" s="17">
        <f t="shared" si="0"/>
        <v>-2399.8200000000002</v>
      </c>
    </row>
    <row r="20" spans="1:16" ht="14.45" customHeight="1" x14ac:dyDescent="0.25">
      <c r="A20" s="3" t="s">
        <v>21</v>
      </c>
      <c r="B20" s="3" t="s">
        <v>21</v>
      </c>
      <c r="C20" s="3" t="s">
        <v>106</v>
      </c>
      <c r="D20" s="3" t="s">
        <v>107</v>
      </c>
      <c r="E20" s="3" t="s">
        <v>108</v>
      </c>
      <c r="F20" s="3" t="s">
        <v>109</v>
      </c>
      <c r="G20" s="3" t="s">
        <v>110</v>
      </c>
      <c r="H20" s="3" t="s">
        <v>27</v>
      </c>
      <c r="I20" s="3" t="s">
        <v>111</v>
      </c>
      <c r="J20" s="18">
        <v>46065</v>
      </c>
      <c r="K20" s="18">
        <v>46095</v>
      </c>
      <c r="L20" s="5" t="s">
        <v>112</v>
      </c>
      <c r="M20" s="18">
        <v>46104</v>
      </c>
      <c r="N20" s="28">
        <v>39</v>
      </c>
      <c r="O20" s="28">
        <v>9</v>
      </c>
      <c r="P20" s="17">
        <f t="shared" si="0"/>
        <v>377094.87</v>
      </c>
    </row>
    <row r="21" spans="1:16" ht="14.45" customHeight="1" x14ac:dyDescent="0.25">
      <c r="A21" s="3" t="s">
        <v>21</v>
      </c>
      <c r="B21" s="3" t="s">
        <v>21</v>
      </c>
      <c r="C21" s="3" t="s">
        <v>113</v>
      </c>
      <c r="D21" s="3" t="s">
        <v>114</v>
      </c>
      <c r="E21" s="3" t="s">
        <v>115</v>
      </c>
      <c r="F21" s="3" t="s">
        <v>116</v>
      </c>
      <c r="G21" s="3" t="s">
        <v>117</v>
      </c>
      <c r="H21" s="3" t="s">
        <v>27</v>
      </c>
      <c r="I21" s="3" t="s">
        <v>118</v>
      </c>
      <c r="J21" s="18">
        <v>46068</v>
      </c>
      <c r="K21" s="18">
        <v>46098</v>
      </c>
      <c r="L21" s="5" t="s">
        <v>119</v>
      </c>
      <c r="M21" s="18">
        <v>46084</v>
      </c>
      <c r="N21" s="28">
        <v>16</v>
      </c>
      <c r="O21" s="28">
        <v>-14</v>
      </c>
      <c r="P21" s="17">
        <f t="shared" si="0"/>
        <v>-10493.84</v>
      </c>
    </row>
    <row r="22" spans="1:16" ht="14.45" customHeight="1" x14ac:dyDescent="0.25">
      <c r="A22" s="3" t="s">
        <v>21</v>
      </c>
      <c r="B22" s="3" t="s">
        <v>21</v>
      </c>
      <c r="C22" s="3" t="s">
        <v>86</v>
      </c>
      <c r="D22" s="3" t="s">
        <v>87</v>
      </c>
      <c r="E22" s="3" t="s">
        <v>120</v>
      </c>
      <c r="F22" s="3" t="s">
        <v>121</v>
      </c>
      <c r="G22" s="3" t="s">
        <v>122</v>
      </c>
      <c r="H22" s="3" t="s">
        <v>27</v>
      </c>
      <c r="I22" s="3" t="s">
        <v>123</v>
      </c>
      <c r="J22" s="18">
        <v>46045</v>
      </c>
      <c r="K22" s="18">
        <v>46075</v>
      </c>
      <c r="L22" s="5" t="s">
        <v>123</v>
      </c>
      <c r="M22" s="18">
        <v>46056</v>
      </c>
      <c r="N22" s="28">
        <v>11</v>
      </c>
      <c r="O22" s="28">
        <v>-19</v>
      </c>
      <c r="P22" s="17">
        <f t="shared" si="0"/>
        <v>-2769.0600000000004</v>
      </c>
    </row>
    <row r="23" spans="1:16" ht="14.45" customHeight="1" x14ac:dyDescent="0.25">
      <c r="A23" s="3" t="s">
        <v>21</v>
      </c>
      <c r="B23" s="3" t="s">
        <v>21</v>
      </c>
      <c r="C23" s="3" t="s">
        <v>124</v>
      </c>
      <c r="D23" s="3" t="s">
        <v>125</v>
      </c>
      <c r="E23" s="3" t="s">
        <v>126</v>
      </c>
      <c r="F23" s="3" t="s">
        <v>127</v>
      </c>
      <c r="G23" s="3" t="s">
        <v>128</v>
      </c>
      <c r="H23" s="3" t="s">
        <v>27</v>
      </c>
      <c r="I23" s="3" t="s">
        <v>129</v>
      </c>
      <c r="J23" s="18">
        <v>46045</v>
      </c>
      <c r="K23" s="18">
        <v>46075</v>
      </c>
      <c r="L23" s="5" t="s">
        <v>129</v>
      </c>
      <c r="M23" s="18">
        <v>46049</v>
      </c>
      <c r="N23" s="28">
        <v>4</v>
      </c>
      <c r="O23" s="28">
        <v>-26</v>
      </c>
      <c r="P23" s="17">
        <f t="shared" si="0"/>
        <v>-1295.58</v>
      </c>
    </row>
    <row r="24" spans="1:16" ht="14.45" customHeight="1" x14ac:dyDescent="0.25">
      <c r="A24" s="3" t="s">
        <v>21</v>
      </c>
      <c r="B24" s="3" t="s">
        <v>21</v>
      </c>
      <c r="C24" s="3" t="s">
        <v>86</v>
      </c>
      <c r="D24" s="3" t="s">
        <v>87</v>
      </c>
      <c r="E24" s="3" t="s">
        <v>130</v>
      </c>
      <c r="F24" s="3" t="s">
        <v>131</v>
      </c>
      <c r="G24" s="3" t="s">
        <v>132</v>
      </c>
      <c r="H24" s="3" t="s">
        <v>27</v>
      </c>
      <c r="I24" s="3" t="s">
        <v>133</v>
      </c>
      <c r="J24" s="18">
        <v>46031</v>
      </c>
      <c r="K24" s="18">
        <v>46061</v>
      </c>
      <c r="L24" s="5" t="s">
        <v>134</v>
      </c>
      <c r="M24" s="18">
        <v>46049</v>
      </c>
      <c r="N24" s="28">
        <v>18</v>
      </c>
      <c r="O24" s="28">
        <v>-12</v>
      </c>
      <c r="P24" s="17">
        <f t="shared" si="0"/>
        <v>-440.04</v>
      </c>
    </row>
    <row r="25" spans="1:16" ht="14.45" customHeight="1" x14ac:dyDescent="0.25">
      <c r="A25" s="3" t="s">
        <v>21</v>
      </c>
      <c r="B25" s="3" t="s">
        <v>21</v>
      </c>
      <c r="C25" s="3" t="s">
        <v>73</v>
      </c>
      <c r="D25" s="3" t="s">
        <v>74</v>
      </c>
      <c r="E25" s="3" t="s">
        <v>135</v>
      </c>
      <c r="F25" s="3" t="s">
        <v>136</v>
      </c>
      <c r="G25" s="3" t="s">
        <v>137</v>
      </c>
      <c r="H25" s="3" t="s">
        <v>27</v>
      </c>
      <c r="I25" s="3" t="s">
        <v>138</v>
      </c>
      <c r="J25" s="18">
        <v>46071</v>
      </c>
      <c r="K25" s="18">
        <v>46101</v>
      </c>
      <c r="L25" s="5" t="s">
        <v>138</v>
      </c>
      <c r="M25" s="18">
        <v>46106</v>
      </c>
      <c r="N25" s="28">
        <v>35</v>
      </c>
      <c r="O25" s="28">
        <v>5</v>
      </c>
      <c r="P25" s="17">
        <f t="shared" si="0"/>
        <v>35212.699999999997</v>
      </c>
    </row>
    <row r="26" spans="1:16" ht="14.45" customHeight="1" x14ac:dyDescent="0.25">
      <c r="A26" s="3" t="s">
        <v>21</v>
      </c>
      <c r="B26" s="3" t="s">
        <v>21</v>
      </c>
      <c r="C26" s="3" t="s">
        <v>35</v>
      </c>
      <c r="D26" s="3" t="s">
        <v>36</v>
      </c>
      <c r="E26" s="3" t="s">
        <v>139</v>
      </c>
      <c r="F26" s="3" t="s">
        <v>140</v>
      </c>
      <c r="G26" s="3" t="s">
        <v>141</v>
      </c>
      <c r="H26" s="3" t="s">
        <v>27</v>
      </c>
      <c r="I26" s="3" t="s">
        <v>40</v>
      </c>
      <c r="J26" s="18">
        <v>46027</v>
      </c>
      <c r="K26" s="18">
        <v>46057</v>
      </c>
      <c r="L26" s="5" t="s">
        <v>41</v>
      </c>
      <c r="M26" s="18">
        <v>46053</v>
      </c>
      <c r="N26" s="28">
        <v>26</v>
      </c>
      <c r="O26" s="28">
        <v>-4</v>
      </c>
      <c r="P26" s="17">
        <f t="shared" si="0"/>
        <v>-48</v>
      </c>
    </row>
    <row r="27" spans="1:16" ht="14.45" customHeight="1" x14ac:dyDescent="0.25">
      <c r="A27" s="3" t="s">
        <v>21</v>
      </c>
      <c r="B27" s="3" t="s">
        <v>21</v>
      </c>
      <c r="C27" s="3" t="s">
        <v>86</v>
      </c>
      <c r="D27" s="3" t="s">
        <v>87</v>
      </c>
      <c r="E27" s="3" t="s">
        <v>142</v>
      </c>
      <c r="F27" s="3" t="s">
        <v>143</v>
      </c>
      <c r="G27" s="3" t="s">
        <v>144</v>
      </c>
      <c r="H27" s="3" t="s">
        <v>27</v>
      </c>
      <c r="I27" s="3" t="s">
        <v>145</v>
      </c>
      <c r="J27" s="18">
        <v>46031</v>
      </c>
      <c r="K27" s="18">
        <v>46061</v>
      </c>
      <c r="L27" s="5" t="s">
        <v>146</v>
      </c>
      <c r="M27" s="18">
        <v>46049</v>
      </c>
      <c r="N27" s="28">
        <v>18</v>
      </c>
      <c r="O27" s="28">
        <v>-12</v>
      </c>
      <c r="P27" s="17">
        <f t="shared" si="0"/>
        <v>-34969.08</v>
      </c>
    </row>
    <row r="28" spans="1:16" ht="14.45" customHeight="1" x14ac:dyDescent="0.25">
      <c r="A28" s="3" t="s">
        <v>21</v>
      </c>
      <c r="B28" s="3" t="s">
        <v>21</v>
      </c>
      <c r="C28" s="3" t="s">
        <v>86</v>
      </c>
      <c r="D28" s="3" t="s">
        <v>87</v>
      </c>
      <c r="E28" s="3" t="s">
        <v>147</v>
      </c>
      <c r="F28" s="3" t="s">
        <v>148</v>
      </c>
      <c r="G28" s="3" t="s">
        <v>149</v>
      </c>
      <c r="H28" s="3" t="s">
        <v>27</v>
      </c>
      <c r="I28" s="3" t="s">
        <v>150</v>
      </c>
      <c r="J28" s="18">
        <v>46031</v>
      </c>
      <c r="K28" s="18">
        <v>46061</v>
      </c>
      <c r="L28" s="5" t="s">
        <v>151</v>
      </c>
      <c r="M28" s="18">
        <v>46049</v>
      </c>
      <c r="N28" s="28">
        <v>18</v>
      </c>
      <c r="O28" s="28">
        <v>-12</v>
      </c>
      <c r="P28" s="17">
        <f t="shared" si="0"/>
        <v>-10919.880000000001</v>
      </c>
    </row>
    <row r="29" spans="1:16" ht="14.45" customHeight="1" x14ac:dyDescent="0.25">
      <c r="A29" s="3" t="s">
        <v>21</v>
      </c>
      <c r="B29" s="3" t="s">
        <v>21</v>
      </c>
      <c r="C29" s="3" t="s">
        <v>35</v>
      </c>
      <c r="D29" s="3" t="s">
        <v>36</v>
      </c>
      <c r="E29" s="3" t="s">
        <v>152</v>
      </c>
      <c r="F29" s="3" t="s">
        <v>153</v>
      </c>
      <c r="G29" s="3" t="s">
        <v>154</v>
      </c>
      <c r="H29" s="3" t="s">
        <v>27</v>
      </c>
      <c r="I29" s="3" t="s">
        <v>155</v>
      </c>
      <c r="J29" s="18">
        <v>46056</v>
      </c>
      <c r="K29" s="18">
        <v>46086</v>
      </c>
      <c r="L29" s="5" t="s">
        <v>156</v>
      </c>
      <c r="M29" s="18">
        <v>46091</v>
      </c>
      <c r="N29" s="28">
        <v>35</v>
      </c>
      <c r="O29" s="28">
        <v>5</v>
      </c>
      <c r="P29" s="17">
        <f t="shared" si="0"/>
        <v>40</v>
      </c>
    </row>
    <row r="30" spans="1:16" ht="14.45" customHeight="1" x14ac:dyDescent="0.25">
      <c r="A30" s="3" t="s">
        <v>21</v>
      </c>
      <c r="B30" s="3" t="s">
        <v>21</v>
      </c>
      <c r="C30" s="3" t="s">
        <v>113</v>
      </c>
      <c r="D30" s="3" t="s">
        <v>114</v>
      </c>
      <c r="E30" s="3" t="s">
        <v>157</v>
      </c>
      <c r="F30" s="3" t="s">
        <v>158</v>
      </c>
      <c r="G30" s="3" t="s">
        <v>159</v>
      </c>
      <c r="H30" s="3" t="s">
        <v>27</v>
      </c>
      <c r="I30" s="3" t="s">
        <v>160</v>
      </c>
      <c r="J30" s="18">
        <v>46068</v>
      </c>
      <c r="K30" s="18">
        <v>46098</v>
      </c>
      <c r="L30" s="5" t="s">
        <v>161</v>
      </c>
      <c r="M30" s="18">
        <v>46084</v>
      </c>
      <c r="N30" s="28">
        <v>16</v>
      </c>
      <c r="O30" s="28">
        <v>-14</v>
      </c>
      <c r="P30" s="17">
        <f t="shared" si="0"/>
        <v>-11144</v>
      </c>
    </row>
    <row r="31" spans="1:16" ht="14.45" customHeight="1" x14ac:dyDescent="0.25">
      <c r="A31" s="3" t="s">
        <v>21</v>
      </c>
      <c r="B31" s="3" t="s">
        <v>21</v>
      </c>
      <c r="C31" s="3" t="s">
        <v>113</v>
      </c>
      <c r="D31" s="3" t="s">
        <v>114</v>
      </c>
      <c r="E31" s="3" t="s">
        <v>162</v>
      </c>
      <c r="F31" s="3" t="s">
        <v>163</v>
      </c>
      <c r="G31" s="3" t="s">
        <v>164</v>
      </c>
      <c r="H31" s="3" t="s">
        <v>27</v>
      </c>
      <c r="I31" s="3" t="s">
        <v>165</v>
      </c>
      <c r="J31" s="18">
        <v>46069</v>
      </c>
      <c r="K31" s="18">
        <v>46099</v>
      </c>
      <c r="L31" s="5" t="s">
        <v>166</v>
      </c>
      <c r="M31" s="18">
        <v>46084</v>
      </c>
      <c r="N31" s="28">
        <v>15</v>
      </c>
      <c r="O31" s="28">
        <v>-15</v>
      </c>
      <c r="P31" s="17">
        <f t="shared" si="0"/>
        <v>-1605.6000000000001</v>
      </c>
    </row>
    <row r="32" spans="1:16" ht="14.45" customHeight="1" x14ac:dyDescent="0.25">
      <c r="A32" s="3" t="s">
        <v>21</v>
      </c>
      <c r="B32" s="3" t="s">
        <v>21</v>
      </c>
      <c r="C32" s="3" t="s">
        <v>35</v>
      </c>
      <c r="D32" s="3" t="s">
        <v>36</v>
      </c>
      <c r="E32" s="3" t="s">
        <v>167</v>
      </c>
      <c r="F32" s="3" t="s">
        <v>168</v>
      </c>
      <c r="G32" s="3" t="s">
        <v>169</v>
      </c>
      <c r="H32" s="3" t="s">
        <v>27</v>
      </c>
      <c r="I32" s="3" t="s">
        <v>155</v>
      </c>
      <c r="J32" s="18">
        <v>46056</v>
      </c>
      <c r="K32" s="18">
        <v>46086</v>
      </c>
      <c r="L32" s="5" t="s">
        <v>156</v>
      </c>
      <c r="M32" s="18">
        <v>46091</v>
      </c>
      <c r="N32" s="28">
        <v>35</v>
      </c>
      <c r="O32" s="28">
        <v>5</v>
      </c>
      <c r="P32" s="17">
        <f t="shared" si="0"/>
        <v>40</v>
      </c>
    </row>
    <row r="33" spans="1:16" ht="14.45" customHeight="1" x14ac:dyDescent="0.25">
      <c r="A33" s="3" t="s">
        <v>21</v>
      </c>
      <c r="B33" s="3" t="s">
        <v>21</v>
      </c>
      <c r="C33" s="3" t="s">
        <v>35</v>
      </c>
      <c r="D33" s="3" t="s">
        <v>36</v>
      </c>
      <c r="E33" s="3" t="s">
        <v>170</v>
      </c>
      <c r="F33" s="3" t="s">
        <v>171</v>
      </c>
      <c r="G33" s="3" t="s">
        <v>172</v>
      </c>
      <c r="H33" s="3" t="s">
        <v>27</v>
      </c>
      <c r="I33" s="3" t="s">
        <v>40</v>
      </c>
      <c r="J33" s="18">
        <v>46056</v>
      </c>
      <c r="K33" s="18">
        <v>46086</v>
      </c>
      <c r="L33" s="5" t="s">
        <v>41</v>
      </c>
      <c r="M33" s="18">
        <v>46091</v>
      </c>
      <c r="N33" s="28">
        <v>35</v>
      </c>
      <c r="O33" s="28">
        <v>5</v>
      </c>
      <c r="P33" s="17">
        <f t="shared" si="0"/>
        <v>60</v>
      </c>
    </row>
    <row r="34" spans="1:16" ht="14.45" customHeight="1" x14ac:dyDescent="0.25">
      <c r="A34" s="3" t="s">
        <v>21</v>
      </c>
      <c r="B34" s="3" t="s">
        <v>21</v>
      </c>
      <c r="C34" s="3" t="s">
        <v>73</v>
      </c>
      <c r="D34" s="3" t="s">
        <v>74</v>
      </c>
      <c r="E34" s="3" t="s">
        <v>173</v>
      </c>
      <c r="F34" s="3" t="s">
        <v>174</v>
      </c>
      <c r="G34" s="3" t="s">
        <v>175</v>
      </c>
      <c r="H34" s="3" t="s">
        <v>27</v>
      </c>
      <c r="I34" s="3" t="s">
        <v>176</v>
      </c>
      <c r="J34" s="18">
        <v>46071</v>
      </c>
      <c r="K34" s="18">
        <v>46101</v>
      </c>
      <c r="L34" s="5" t="s">
        <v>176</v>
      </c>
      <c r="M34" s="18">
        <v>46108</v>
      </c>
      <c r="N34" s="28">
        <v>37</v>
      </c>
      <c r="O34" s="28">
        <v>7</v>
      </c>
      <c r="P34" s="17">
        <f t="shared" si="0"/>
        <v>9361.5199999999986</v>
      </c>
    </row>
    <row r="35" spans="1:16" ht="14.45" customHeight="1" x14ac:dyDescent="0.25">
      <c r="A35" s="3" t="s">
        <v>21</v>
      </c>
      <c r="B35" s="3" t="s">
        <v>21</v>
      </c>
      <c r="C35" s="3" t="s">
        <v>177</v>
      </c>
      <c r="D35" s="3" t="s">
        <v>178</v>
      </c>
      <c r="E35" s="3" t="s">
        <v>179</v>
      </c>
      <c r="F35" s="3" t="s">
        <v>180</v>
      </c>
      <c r="G35" s="3" t="s">
        <v>181</v>
      </c>
      <c r="H35" s="3" t="s">
        <v>27</v>
      </c>
      <c r="I35" s="3" t="s">
        <v>182</v>
      </c>
      <c r="J35" s="18">
        <v>46015</v>
      </c>
      <c r="K35" s="18">
        <v>46045</v>
      </c>
      <c r="L35" s="5" t="s">
        <v>183</v>
      </c>
      <c r="M35" s="18">
        <v>46049</v>
      </c>
      <c r="N35" s="28">
        <v>34</v>
      </c>
      <c r="O35" s="28">
        <v>4</v>
      </c>
      <c r="P35" s="17">
        <f t="shared" si="0"/>
        <v>357573.32</v>
      </c>
    </row>
    <row r="36" spans="1:16" ht="14.45" customHeight="1" x14ac:dyDescent="0.25">
      <c r="A36" s="3" t="s">
        <v>21</v>
      </c>
      <c r="B36" s="3" t="s">
        <v>21</v>
      </c>
      <c r="C36" s="3" t="s">
        <v>184</v>
      </c>
      <c r="D36" s="3" t="s">
        <v>185</v>
      </c>
      <c r="E36" s="3" t="s">
        <v>186</v>
      </c>
      <c r="F36" s="3" t="s">
        <v>187</v>
      </c>
      <c r="G36" s="3" t="s">
        <v>188</v>
      </c>
      <c r="H36" s="3" t="s">
        <v>27</v>
      </c>
      <c r="I36" s="3" t="s">
        <v>189</v>
      </c>
      <c r="J36" s="18">
        <v>46010</v>
      </c>
      <c r="K36" s="18">
        <v>46040</v>
      </c>
      <c r="L36" s="5" t="s">
        <v>190</v>
      </c>
      <c r="M36" s="18">
        <v>46049</v>
      </c>
      <c r="N36" s="28">
        <v>39</v>
      </c>
      <c r="O36" s="28">
        <v>9</v>
      </c>
      <c r="P36" s="17">
        <f t="shared" si="0"/>
        <v>1044875.8800000001</v>
      </c>
    </row>
    <row r="37" spans="1:16" ht="14.45" customHeight="1" x14ac:dyDescent="0.25">
      <c r="A37" s="3" t="s">
        <v>21</v>
      </c>
      <c r="B37" s="3" t="s">
        <v>21</v>
      </c>
      <c r="C37" s="3" t="s">
        <v>67</v>
      </c>
      <c r="D37" s="3" t="s">
        <v>68</v>
      </c>
      <c r="E37" s="3" t="s">
        <v>191</v>
      </c>
      <c r="F37" s="3" t="s">
        <v>192</v>
      </c>
      <c r="G37" s="3" t="s">
        <v>193</v>
      </c>
      <c r="H37" s="3" t="s">
        <v>27</v>
      </c>
      <c r="I37" s="3" t="s">
        <v>194</v>
      </c>
      <c r="J37" s="18">
        <v>46037</v>
      </c>
      <c r="K37" s="18">
        <v>46067</v>
      </c>
      <c r="L37" s="5" t="s">
        <v>195</v>
      </c>
      <c r="M37" s="18">
        <v>46112</v>
      </c>
      <c r="N37" s="28">
        <v>75</v>
      </c>
      <c r="O37" s="28">
        <v>45</v>
      </c>
      <c r="P37" s="17">
        <f t="shared" si="0"/>
        <v>126483.29999999999</v>
      </c>
    </row>
    <row r="38" spans="1:16" ht="14.45" customHeight="1" x14ac:dyDescent="0.25">
      <c r="A38" s="3" t="s">
        <v>21</v>
      </c>
      <c r="B38" s="3" t="s">
        <v>21</v>
      </c>
      <c r="C38" s="3" t="s">
        <v>73</v>
      </c>
      <c r="D38" s="3" t="s">
        <v>74</v>
      </c>
      <c r="E38" s="3" t="s">
        <v>196</v>
      </c>
      <c r="F38" s="3" t="s">
        <v>197</v>
      </c>
      <c r="G38" s="3" t="s">
        <v>198</v>
      </c>
      <c r="H38" s="3" t="s">
        <v>27</v>
      </c>
      <c r="I38" s="3" t="s">
        <v>199</v>
      </c>
      <c r="J38" s="18">
        <v>46071</v>
      </c>
      <c r="K38" s="18">
        <v>46101</v>
      </c>
      <c r="L38" s="5" t="s">
        <v>199</v>
      </c>
      <c r="M38" s="18">
        <v>46106</v>
      </c>
      <c r="N38" s="28">
        <v>35</v>
      </c>
      <c r="O38" s="28">
        <v>5</v>
      </c>
      <c r="P38" s="17">
        <f t="shared" si="0"/>
        <v>6286.05</v>
      </c>
    </row>
    <row r="39" spans="1:16" ht="14.45" customHeight="1" x14ac:dyDescent="0.25">
      <c r="A39" s="3" t="s">
        <v>21</v>
      </c>
      <c r="B39" s="3" t="s">
        <v>21</v>
      </c>
      <c r="C39" s="3" t="s">
        <v>73</v>
      </c>
      <c r="D39" s="3" t="s">
        <v>74</v>
      </c>
      <c r="E39" s="3" t="s">
        <v>200</v>
      </c>
      <c r="F39" s="3" t="s">
        <v>201</v>
      </c>
      <c r="G39" s="3" t="s">
        <v>202</v>
      </c>
      <c r="H39" s="3" t="s">
        <v>27</v>
      </c>
      <c r="I39" s="3" t="s">
        <v>203</v>
      </c>
      <c r="J39" s="18">
        <v>46071</v>
      </c>
      <c r="K39" s="18">
        <v>46101</v>
      </c>
      <c r="L39" s="5" t="s">
        <v>203</v>
      </c>
      <c r="M39" s="18">
        <v>46106</v>
      </c>
      <c r="N39" s="28">
        <v>35</v>
      </c>
      <c r="O39" s="28">
        <v>5</v>
      </c>
      <c r="P39" s="17">
        <f t="shared" si="0"/>
        <v>9684.2999999999993</v>
      </c>
    </row>
    <row r="40" spans="1:16" ht="14.45" customHeight="1" x14ac:dyDescent="0.25">
      <c r="A40" s="3" t="s">
        <v>21</v>
      </c>
      <c r="B40" s="3" t="s">
        <v>21</v>
      </c>
      <c r="C40" s="3" t="s">
        <v>73</v>
      </c>
      <c r="D40" s="3" t="s">
        <v>74</v>
      </c>
      <c r="E40" s="3" t="s">
        <v>204</v>
      </c>
      <c r="F40" s="3" t="s">
        <v>205</v>
      </c>
      <c r="G40" s="3" t="s">
        <v>206</v>
      </c>
      <c r="H40" s="3" t="s">
        <v>27</v>
      </c>
      <c r="I40" s="3" t="s">
        <v>207</v>
      </c>
      <c r="J40" s="18">
        <v>46025</v>
      </c>
      <c r="K40" s="18">
        <v>46055</v>
      </c>
      <c r="L40" s="5" t="s">
        <v>208</v>
      </c>
      <c r="M40" s="18">
        <v>46112</v>
      </c>
      <c r="N40" s="28">
        <v>87</v>
      </c>
      <c r="O40" s="28">
        <v>57</v>
      </c>
      <c r="P40" s="17">
        <f t="shared" si="0"/>
        <v>5625.9000000000005</v>
      </c>
    </row>
    <row r="41" spans="1:16" ht="14.45" customHeight="1" x14ac:dyDescent="0.25">
      <c r="A41" s="3" t="s">
        <v>21</v>
      </c>
      <c r="B41" s="3" t="s">
        <v>21</v>
      </c>
      <c r="C41" s="3" t="s">
        <v>73</v>
      </c>
      <c r="D41" s="3" t="s">
        <v>74</v>
      </c>
      <c r="E41" s="3" t="s">
        <v>204</v>
      </c>
      <c r="F41" s="3" t="s">
        <v>205</v>
      </c>
      <c r="G41" s="3" t="s">
        <v>206</v>
      </c>
      <c r="H41" s="3" t="s">
        <v>27</v>
      </c>
      <c r="I41" s="3" t="s">
        <v>207</v>
      </c>
      <c r="J41" s="18">
        <v>46025</v>
      </c>
      <c r="K41" s="18">
        <v>46055</v>
      </c>
      <c r="L41" s="5" t="s">
        <v>209</v>
      </c>
      <c r="M41" s="18">
        <v>46106</v>
      </c>
      <c r="N41" s="28">
        <v>81</v>
      </c>
      <c r="O41" s="28">
        <v>51</v>
      </c>
      <c r="P41" s="17">
        <f t="shared" si="0"/>
        <v>26901.48</v>
      </c>
    </row>
    <row r="42" spans="1:16" ht="14.45" customHeight="1" x14ac:dyDescent="0.25">
      <c r="A42" s="3" t="s">
        <v>21</v>
      </c>
      <c r="B42" s="3" t="s">
        <v>21</v>
      </c>
      <c r="C42" s="3" t="s">
        <v>210</v>
      </c>
      <c r="D42" s="3" t="s">
        <v>211</v>
      </c>
      <c r="E42" s="3" t="s">
        <v>212</v>
      </c>
      <c r="F42" s="3" t="s">
        <v>213</v>
      </c>
      <c r="G42" s="3" t="s">
        <v>214</v>
      </c>
      <c r="H42" s="3" t="s">
        <v>27</v>
      </c>
      <c r="I42" s="3" t="s">
        <v>215</v>
      </c>
      <c r="J42" s="18">
        <v>46024</v>
      </c>
      <c r="K42" s="18">
        <v>46054</v>
      </c>
      <c r="L42" s="5" t="s">
        <v>216</v>
      </c>
      <c r="M42" s="18">
        <v>46056</v>
      </c>
      <c r="N42" s="28">
        <v>32</v>
      </c>
      <c r="O42" s="28">
        <v>2</v>
      </c>
      <c r="P42" s="17">
        <f t="shared" si="0"/>
        <v>343</v>
      </c>
    </row>
    <row r="43" spans="1:16" ht="14.45" customHeight="1" x14ac:dyDescent="0.25">
      <c r="A43" s="3" t="s">
        <v>21</v>
      </c>
      <c r="B43" s="3" t="s">
        <v>21</v>
      </c>
      <c r="C43" s="3" t="s">
        <v>73</v>
      </c>
      <c r="D43" s="3" t="s">
        <v>74</v>
      </c>
      <c r="E43" s="3" t="s">
        <v>217</v>
      </c>
      <c r="F43" s="3" t="s">
        <v>218</v>
      </c>
      <c r="G43" s="3" t="s">
        <v>219</v>
      </c>
      <c r="H43" s="3" t="s">
        <v>27</v>
      </c>
      <c r="I43" s="3" t="s">
        <v>220</v>
      </c>
      <c r="J43" s="18">
        <v>46071</v>
      </c>
      <c r="K43" s="18">
        <v>46101</v>
      </c>
      <c r="L43" s="5" t="s">
        <v>220</v>
      </c>
      <c r="M43" s="18">
        <v>46108</v>
      </c>
      <c r="N43" s="28">
        <v>37</v>
      </c>
      <c r="O43" s="28">
        <v>7</v>
      </c>
      <c r="P43" s="17">
        <f t="shared" si="0"/>
        <v>52441.130000000005</v>
      </c>
    </row>
    <row r="44" spans="1:16" ht="14.45" customHeight="1" x14ac:dyDescent="0.25">
      <c r="A44" s="3" t="s">
        <v>21</v>
      </c>
      <c r="B44" s="3" t="s">
        <v>21</v>
      </c>
      <c r="C44" s="3" t="s">
        <v>113</v>
      </c>
      <c r="D44" s="3" t="s">
        <v>114</v>
      </c>
      <c r="E44" s="3" t="s">
        <v>221</v>
      </c>
      <c r="F44" s="3" t="s">
        <v>222</v>
      </c>
      <c r="G44" s="3" t="s">
        <v>223</v>
      </c>
      <c r="H44" s="3" t="s">
        <v>27</v>
      </c>
      <c r="I44" s="3" t="s">
        <v>224</v>
      </c>
      <c r="J44" s="18">
        <v>46068</v>
      </c>
      <c r="K44" s="18">
        <v>46098</v>
      </c>
      <c r="L44" s="5" t="s">
        <v>225</v>
      </c>
      <c r="M44" s="18">
        <v>46084</v>
      </c>
      <c r="N44" s="28">
        <v>16</v>
      </c>
      <c r="O44" s="28">
        <v>-14</v>
      </c>
      <c r="P44" s="17">
        <f t="shared" si="0"/>
        <v>-3554.74</v>
      </c>
    </row>
    <row r="45" spans="1:16" ht="14.45" customHeight="1" x14ac:dyDescent="0.25">
      <c r="A45" s="3" t="s">
        <v>21</v>
      </c>
      <c r="B45" s="3" t="s">
        <v>21</v>
      </c>
      <c r="C45" s="3" t="s">
        <v>113</v>
      </c>
      <c r="D45" s="3" t="s">
        <v>114</v>
      </c>
      <c r="E45" s="3" t="s">
        <v>226</v>
      </c>
      <c r="F45" s="3" t="s">
        <v>227</v>
      </c>
      <c r="G45" s="3" t="s">
        <v>228</v>
      </c>
      <c r="H45" s="3" t="s">
        <v>27</v>
      </c>
      <c r="I45" s="3" t="s">
        <v>229</v>
      </c>
      <c r="J45" s="18">
        <v>46069</v>
      </c>
      <c r="K45" s="18">
        <v>46099</v>
      </c>
      <c r="L45" s="5" t="s">
        <v>230</v>
      </c>
      <c r="M45" s="18">
        <v>46084</v>
      </c>
      <c r="N45" s="28">
        <v>15</v>
      </c>
      <c r="O45" s="28">
        <v>-15</v>
      </c>
      <c r="P45" s="17">
        <f t="shared" si="0"/>
        <v>-1130.5500000000002</v>
      </c>
    </row>
    <row r="46" spans="1:16" ht="14.45" customHeight="1" x14ac:dyDescent="0.25">
      <c r="A46" s="3" t="s">
        <v>21</v>
      </c>
      <c r="B46" s="3" t="s">
        <v>21</v>
      </c>
      <c r="C46" s="3" t="s">
        <v>73</v>
      </c>
      <c r="D46" s="3" t="s">
        <v>74</v>
      </c>
      <c r="E46" s="3" t="s">
        <v>231</v>
      </c>
      <c r="F46" s="3" t="s">
        <v>232</v>
      </c>
      <c r="G46" s="3" t="s">
        <v>233</v>
      </c>
      <c r="H46" s="3" t="s">
        <v>27</v>
      </c>
      <c r="I46" s="3" t="s">
        <v>234</v>
      </c>
      <c r="J46" s="18">
        <v>46025</v>
      </c>
      <c r="K46" s="18">
        <v>46055</v>
      </c>
      <c r="L46" s="5" t="s">
        <v>234</v>
      </c>
      <c r="M46" s="18">
        <v>46112</v>
      </c>
      <c r="N46" s="28">
        <v>87</v>
      </c>
      <c r="O46" s="28">
        <v>57</v>
      </c>
      <c r="P46" s="17">
        <f t="shared" si="0"/>
        <v>26579.670000000002</v>
      </c>
    </row>
    <row r="47" spans="1:16" ht="14.45" customHeight="1" x14ac:dyDescent="0.25">
      <c r="A47" s="3" t="s">
        <v>21</v>
      </c>
      <c r="B47" s="3" t="s">
        <v>21</v>
      </c>
      <c r="C47" s="3" t="s">
        <v>35</v>
      </c>
      <c r="D47" s="3" t="s">
        <v>36</v>
      </c>
      <c r="E47" s="3" t="s">
        <v>235</v>
      </c>
      <c r="F47" s="3" t="s">
        <v>236</v>
      </c>
      <c r="G47" s="3" t="s">
        <v>237</v>
      </c>
      <c r="H47" s="3" t="s">
        <v>27</v>
      </c>
      <c r="I47" s="3" t="s">
        <v>40</v>
      </c>
      <c r="J47" s="18">
        <v>46056</v>
      </c>
      <c r="K47" s="18">
        <v>46086</v>
      </c>
      <c r="L47" s="5" t="s">
        <v>41</v>
      </c>
      <c r="M47" s="18">
        <v>46091</v>
      </c>
      <c r="N47" s="28">
        <v>35</v>
      </c>
      <c r="O47" s="28">
        <v>5</v>
      </c>
      <c r="P47" s="17">
        <f t="shared" si="0"/>
        <v>60</v>
      </c>
    </row>
    <row r="48" spans="1:16" ht="14.45" customHeight="1" x14ac:dyDescent="0.25">
      <c r="A48" s="3" t="s">
        <v>21</v>
      </c>
      <c r="B48" s="3" t="s">
        <v>21</v>
      </c>
      <c r="C48" s="3" t="s">
        <v>238</v>
      </c>
      <c r="D48" s="3" t="s">
        <v>239</v>
      </c>
      <c r="E48" s="3" t="s">
        <v>240</v>
      </c>
      <c r="F48" s="3" t="s">
        <v>241</v>
      </c>
      <c r="G48" s="3" t="s">
        <v>242</v>
      </c>
      <c r="H48" s="3" t="s">
        <v>27</v>
      </c>
      <c r="I48" s="3" t="s">
        <v>243</v>
      </c>
      <c r="J48" s="18">
        <v>46057</v>
      </c>
      <c r="K48" s="18">
        <v>46087</v>
      </c>
      <c r="L48" s="5" t="s">
        <v>244</v>
      </c>
      <c r="M48" s="18">
        <v>46112</v>
      </c>
      <c r="N48" s="28">
        <v>55</v>
      </c>
      <c r="O48" s="28">
        <v>25</v>
      </c>
      <c r="P48" s="17">
        <f t="shared" si="0"/>
        <v>5799.5</v>
      </c>
    </row>
    <row r="49" spans="1:16" ht="14.45" customHeight="1" x14ac:dyDescent="0.25">
      <c r="A49" s="3" t="s">
        <v>21</v>
      </c>
      <c r="B49" s="3" t="s">
        <v>21</v>
      </c>
      <c r="C49" s="3" t="s">
        <v>73</v>
      </c>
      <c r="D49" s="3" t="s">
        <v>74</v>
      </c>
      <c r="E49" s="3" t="s">
        <v>245</v>
      </c>
      <c r="F49" s="3" t="s">
        <v>246</v>
      </c>
      <c r="G49" s="3" t="s">
        <v>247</v>
      </c>
      <c r="H49" s="3" t="s">
        <v>27</v>
      </c>
      <c r="I49" s="3" t="s">
        <v>248</v>
      </c>
      <c r="J49" s="18">
        <v>46025</v>
      </c>
      <c r="K49" s="18">
        <v>46055</v>
      </c>
      <c r="L49" s="5" t="s">
        <v>248</v>
      </c>
      <c r="M49" s="18">
        <v>46106</v>
      </c>
      <c r="N49" s="28">
        <v>81</v>
      </c>
      <c r="O49" s="28">
        <v>51</v>
      </c>
      <c r="P49" s="17">
        <f t="shared" si="0"/>
        <v>113370.45</v>
      </c>
    </row>
    <row r="50" spans="1:16" ht="14.45" customHeight="1" x14ac:dyDescent="0.25">
      <c r="A50" s="3" t="s">
        <v>21</v>
      </c>
      <c r="B50" s="3" t="s">
        <v>21</v>
      </c>
      <c r="C50" s="3" t="s">
        <v>249</v>
      </c>
      <c r="D50" s="3"/>
      <c r="E50" s="3" t="s">
        <v>250</v>
      </c>
      <c r="F50" s="3" t="s">
        <v>251</v>
      </c>
      <c r="G50" s="3" t="s">
        <v>252</v>
      </c>
      <c r="H50" s="3" t="s">
        <v>27</v>
      </c>
      <c r="I50" s="3" t="s">
        <v>253</v>
      </c>
      <c r="J50" s="18">
        <v>46064</v>
      </c>
      <c r="K50" s="18">
        <v>46094</v>
      </c>
      <c r="L50" s="5" t="s">
        <v>253</v>
      </c>
      <c r="M50" s="18">
        <v>46086</v>
      </c>
      <c r="N50" s="28">
        <v>22</v>
      </c>
      <c r="O50" s="28">
        <v>-8</v>
      </c>
      <c r="P50" s="17">
        <f t="shared" si="0"/>
        <v>-13436.16</v>
      </c>
    </row>
    <row r="51" spans="1:16" ht="14.45" customHeight="1" x14ac:dyDescent="0.25">
      <c r="A51" s="3" t="s">
        <v>21</v>
      </c>
      <c r="B51" s="3" t="s">
        <v>21</v>
      </c>
      <c r="C51" s="3" t="s">
        <v>254</v>
      </c>
      <c r="D51" s="3" t="s">
        <v>255</v>
      </c>
      <c r="E51" s="3" t="s">
        <v>256</v>
      </c>
      <c r="F51" s="3" t="s">
        <v>257</v>
      </c>
      <c r="G51" s="3" t="s">
        <v>258</v>
      </c>
      <c r="H51" s="3" t="s">
        <v>27</v>
      </c>
      <c r="I51" s="3" t="s">
        <v>259</v>
      </c>
      <c r="J51" s="18">
        <v>46062</v>
      </c>
      <c r="K51" s="18">
        <v>46092</v>
      </c>
      <c r="L51" s="5" t="s">
        <v>260</v>
      </c>
      <c r="M51" s="18">
        <v>46063</v>
      </c>
      <c r="N51" s="28">
        <v>1</v>
      </c>
      <c r="O51" s="28">
        <v>-29</v>
      </c>
      <c r="P51" s="17">
        <f t="shared" si="0"/>
        <v>-7428.64</v>
      </c>
    </row>
    <row r="52" spans="1:16" ht="14.45" customHeight="1" x14ac:dyDescent="0.25">
      <c r="A52" s="3" t="s">
        <v>21</v>
      </c>
      <c r="B52" s="3" t="s">
        <v>21</v>
      </c>
      <c r="C52" s="3" t="s">
        <v>73</v>
      </c>
      <c r="D52" s="3" t="s">
        <v>74</v>
      </c>
      <c r="E52" s="3" t="s">
        <v>261</v>
      </c>
      <c r="F52" s="3" t="s">
        <v>262</v>
      </c>
      <c r="G52" s="3" t="s">
        <v>263</v>
      </c>
      <c r="H52" s="3" t="s">
        <v>27</v>
      </c>
      <c r="I52" s="3" t="s">
        <v>264</v>
      </c>
      <c r="J52" s="18">
        <v>46071</v>
      </c>
      <c r="K52" s="18">
        <v>46101</v>
      </c>
      <c r="L52" s="5" t="s">
        <v>264</v>
      </c>
      <c r="M52" s="18">
        <v>46078</v>
      </c>
      <c r="N52" s="28">
        <v>7</v>
      </c>
      <c r="O52" s="28">
        <v>-23</v>
      </c>
      <c r="P52" s="17">
        <f t="shared" si="0"/>
        <v>-39959.049999999996</v>
      </c>
    </row>
    <row r="53" spans="1:16" ht="14.45" customHeight="1" x14ac:dyDescent="0.25">
      <c r="A53" s="3" t="s">
        <v>21</v>
      </c>
      <c r="B53" s="3" t="s">
        <v>21</v>
      </c>
      <c r="C53" s="3" t="s">
        <v>35</v>
      </c>
      <c r="D53" s="3" t="s">
        <v>36</v>
      </c>
      <c r="E53" s="3" t="s">
        <v>265</v>
      </c>
      <c r="F53" s="3" t="s">
        <v>266</v>
      </c>
      <c r="G53" s="3" t="s">
        <v>267</v>
      </c>
      <c r="H53" s="3" t="s">
        <v>27</v>
      </c>
      <c r="I53" s="3" t="s">
        <v>40</v>
      </c>
      <c r="J53" s="18">
        <v>46027</v>
      </c>
      <c r="K53" s="18">
        <v>46057</v>
      </c>
      <c r="L53" s="5" t="s">
        <v>41</v>
      </c>
      <c r="M53" s="18">
        <v>46053</v>
      </c>
      <c r="N53" s="28">
        <v>26</v>
      </c>
      <c r="O53" s="28">
        <v>-4</v>
      </c>
      <c r="P53" s="17">
        <f t="shared" si="0"/>
        <v>-48</v>
      </c>
    </row>
    <row r="54" spans="1:16" ht="14.45" customHeight="1" x14ac:dyDescent="0.25">
      <c r="A54" s="3" t="s">
        <v>21</v>
      </c>
      <c r="B54" s="3" t="s">
        <v>21</v>
      </c>
      <c r="C54" s="3" t="s">
        <v>35</v>
      </c>
      <c r="D54" s="3" t="s">
        <v>36</v>
      </c>
      <c r="E54" s="3" t="s">
        <v>268</v>
      </c>
      <c r="F54" s="3" t="s">
        <v>269</v>
      </c>
      <c r="G54" s="3" t="s">
        <v>270</v>
      </c>
      <c r="H54" s="3" t="s">
        <v>27</v>
      </c>
      <c r="I54" s="3" t="s">
        <v>40</v>
      </c>
      <c r="J54" s="18">
        <v>46027</v>
      </c>
      <c r="K54" s="18">
        <v>46057</v>
      </c>
      <c r="L54" s="5" t="s">
        <v>41</v>
      </c>
      <c r="M54" s="18">
        <v>46053</v>
      </c>
      <c r="N54" s="28">
        <v>26</v>
      </c>
      <c r="O54" s="28">
        <v>-4</v>
      </c>
      <c r="P54" s="17">
        <f t="shared" si="0"/>
        <v>-48</v>
      </c>
    </row>
    <row r="55" spans="1:16" ht="14.45" customHeight="1" x14ac:dyDescent="0.25">
      <c r="A55" s="3" t="s">
        <v>21</v>
      </c>
      <c r="B55" s="3" t="s">
        <v>21</v>
      </c>
      <c r="C55" s="3" t="s">
        <v>271</v>
      </c>
      <c r="D55" s="3" t="s">
        <v>272</v>
      </c>
      <c r="E55" s="3" t="s">
        <v>273</v>
      </c>
      <c r="F55" s="3" t="s">
        <v>274</v>
      </c>
      <c r="G55" s="3" t="s">
        <v>275</v>
      </c>
      <c r="H55" s="3" t="s">
        <v>27</v>
      </c>
      <c r="I55" s="3" t="s">
        <v>276</v>
      </c>
      <c r="J55" s="18">
        <v>46058</v>
      </c>
      <c r="K55" s="18">
        <v>46088</v>
      </c>
      <c r="L55" s="5" t="s">
        <v>277</v>
      </c>
      <c r="M55" s="18">
        <v>46112</v>
      </c>
      <c r="N55" s="28">
        <v>54</v>
      </c>
      <c r="O55" s="28">
        <v>24</v>
      </c>
      <c r="P55" s="17">
        <f t="shared" si="0"/>
        <v>139553.28</v>
      </c>
    </row>
    <row r="56" spans="1:16" ht="14.45" customHeight="1" x14ac:dyDescent="0.25">
      <c r="A56" s="3" t="s">
        <v>21</v>
      </c>
      <c r="B56" s="3" t="s">
        <v>21</v>
      </c>
      <c r="C56" s="3" t="s">
        <v>86</v>
      </c>
      <c r="D56" s="3" t="s">
        <v>87</v>
      </c>
      <c r="E56" s="3" t="s">
        <v>278</v>
      </c>
      <c r="F56" s="3" t="s">
        <v>279</v>
      </c>
      <c r="G56" s="3" t="s">
        <v>280</v>
      </c>
      <c r="H56" s="3" t="s">
        <v>27</v>
      </c>
      <c r="I56" s="3" t="s">
        <v>281</v>
      </c>
      <c r="J56" s="18">
        <v>46058</v>
      </c>
      <c r="K56" s="18">
        <v>46088</v>
      </c>
      <c r="L56" s="5" t="s">
        <v>282</v>
      </c>
      <c r="M56" s="18">
        <v>46084</v>
      </c>
      <c r="N56" s="28">
        <v>26</v>
      </c>
      <c r="O56" s="28">
        <v>-4</v>
      </c>
      <c r="P56" s="17">
        <f t="shared" si="0"/>
        <v>-4748.6400000000003</v>
      </c>
    </row>
    <row r="57" spans="1:16" ht="14.45" customHeight="1" x14ac:dyDescent="0.25">
      <c r="A57" s="3" t="s">
        <v>21</v>
      </c>
      <c r="B57" s="3" t="s">
        <v>21</v>
      </c>
      <c r="C57" s="3" t="s">
        <v>73</v>
      </c>
      <c r="D57" s="3" t="s">
        <v>74</v>
      </c>
      <c r="E57" s="3" t="s">
        <v>283</v>
      </c>
      <c r="F57" s="3" t="s">
        <v>284</v>
      </c>
      <c r="G57" s="3" t="s">
        <v>285</v>
      </c>
      <c r="H57" s="3" t="s">
        <v>27</v>
      </c>
      <c r="I57" s="3" t="s">
        <v>286</v>
      </c>
      <c r="J57" s="18">
        <v>46025</v>
      </c>
      <c r="K57" s="18">
        <v>46055</v>
      </c>
      <c r="L57" s="5" t="s">
        <v>287</v>
      </c>
      <c r="M57" s="18">
        <v>46112</v>
      </c>
      <c r="N57" s="28">
        <v>87</v>
      </c>
      <c r="O57" s="28">
        <v>57</v>
      </c>
      <c r="P57" s="17">
        <f t="shared" si="0"/>
        <v>3356.1600000000003</v>
      </c>
    </row>
    <row r="58" spans="1:16" ht="14.45" customHeight="1" x14ac:dyDescent="0.25">
      <c r="A58" s="3" t="s">
        <v>21</v>
      </c>
      <c r="B58" s="3" t="s">
        <v>21</v>
      </c>
      <c r="C58" s="3" t="s">
        <v>73</v>
      </c>
      <c r="D58" s="3" t="s">
        <v>74</v>
      </c>
      <c r="E58" s="3" t="s">
        <v>283</v>
      </c>
      <c r="F58" s="3" t="s">
        <v>284</v>
      </c>
      <c r="G58" s="3" t="s">
        <v>285</v>
      </c>
      <c r="H58" s="3" t="s">
        <v>27</v>
      </c>
      <c r="I58" s="3" t="s">
        <v>286</v>
      </c>
      <c r="J58" s="18">
        <v>46025</v>
      </c>
      <c r="K58" s="18">
        <v>46055</v>
      </c>
      <c r="L58" s="5" t="s">
        <v>288</v>
      </c>
      <c r="M58" s="18">
        <v>46106</v>
      </c>
      <c r="N58" s="28">
        <v>81</v>
      </c>
      <c r="O58" s="28">
        <v>51</v>
      </c>
      <c r="P58" s="17">
        <f t="shared" si="0"/>
        <v>16047.15</v>
      </c>
    </row>
    <row r="59" spans="1:16" ht="14.45" customHeight="1" x14ac:dyDescent="0.25">
      <c r="A59" s="3" t="s">
        <v>21</v>
      </c>
      <c r="B59" s="3" t="s">
        <v>21</v>
      </c>
      <c r="C59" s="3" t="s">
        <v>289</v>
      </c>
      <c r="D59" s="3"/>
      <c r="E59" s="3" t="s">
        <v>290</v>
      </c>
      <c r="F59" s="3" t="s">
        <v>291</v>
      </c>
      <c r="G59" s="3" t="s">
        <v>292</v>
      </c>
      <c r="H59" s="3" t="s">
        <v>27</v>
      </c>
      <c r="I59" s="3" t="s">
        <v>293</v>
      </c>
      <c r="J59" s="18">
        <v>46036</v>
      </c>
      <c r="K59" s="18">
        <v>46066</v>
      </c>
      <c r="L59" s="5" t="s">
        <v>293</v>
      </c>
      <c r="M59" s="18">
        <v>46070</v>
      </c>
      <c r="N59" s="28">
        <v>34</v>
      </c>
      <c r="O59" s="28">
        <v>4</v>
      </c>
      <c r="P59" s="17">
        <f t="shared" si="0"/>
        <v>60141.120000000003</v>
      </c>
    </row>
    <row r="60" spans="1:16" ht="14.45" customHeight="1" x14ac:dyDescent="0.25">
      <c r="A60" s="3" t="s">
        <v>21</v>
      </c>
      <c r="B60" s="3" t="s">
        <v>21</v>
      </c>
      <c r="C60" s="3" t="s">
        <v>86</v>
      </c>
      <c r="D60" s="3" t="s">
        <v>87</v>
      </c>
      <c r="E60" s="3" t="s">
        <v>294</v>
      </c>
      <c r="F60" s="3" t="s">
        <v>295</v>
      </c>
      <c r="G60" s="3" t="s">
        <v>296</v>
      </c>
      <c r="H60" s="3" t="s">
        <v>27</v>
      </c>
      <c r="I60" s="3" t="s">
        <v>297</v>
      </c>
      <c r="J60" s="18">
        <v>46031</v>
      </c>
      <c r="K60" s="18">
        <v>46061</v>
      </c>
      <c r="L60" s="5" t="s">
        <v>298</v>
      </c>
      <c r="M60" s="18">
        <v>46049</v>
      </c>
      <c r="N60" s="28">
        <v>18</v>
      </c>
      <c r="O60" s="28">
        <v>-12</v>
      </c>
      <c r="P60" s="17">
        <f t="shared" si="0"/>
        <v>-4024.7999999999997</v>
      </c>
    </row>
    <row r="61" spans="1:16" ht="14.45" customHeight="1" x14ac:dyDescent="0.25">
      <c r="A61" s="3" t="s">
        <v>21</v>
      </c>
      <c r="B61" s="3" t="s">
        <v>21</v>
      </c>
      <c r="C61" s="3" t="s">
        <v>73</v>
      </c>
      <c r="D61" s="3" t="s">
        <v>74</v>
      </c>
      <c r="E61" s="3" t="s">
        <v>299</v>
      </c>
      <c r="F61" s="3" t="s">
        <v>300</v>
      </c>
      <c r="G61" s="3" t="s">
        <v>301</v>
      </c>
      <c r="H61" s="3" t="s">
        <v>27</v>
      </c>
      <c r="I61" s="3" t="s">
        <v>302</v>
      </c>
      <c r="J61" s="18">
        <v>46025</v>
      </c>
      <c r="K61" s="18">
        <v>46055</v>
      </c>
      <c r="L61" s="5" t="s">
        <v>302</v>
      </c>
      <c r="M61" s="18">
        <v>46106</v>
      </c>
      <c r="N61" s="28">
        <v>81</v>
      </c>
      <c r="O61" s="28">
        <v>51</v>
      </c>
      <c r="P61" s="17">
        <f t="shared" si="0"/>
        <v>20269.95</v>
      </c>
    </row>
    <row r="62" spans="1:16" ht="14.45" customHeight="1" x14ac:dyDescent="0.25">
      <c r="A62" s="3" t="s">
        <v>21</v>
      </c>
      <c r="B62" s="3" t="s">
        <v>21</v>
      </c>
      <c r="C62" s="3" t="s">
        <v>86</v>
      </c>
      <c r="D62" s="3" t="s">
        <v>87</v>
      </c>
      <c r="E62" s="3" t="s">
        <v>303</v>
      </c>
      <c r="F62" s="3" t="s">
        <v>304</v>
      </c>
      <c r="G62" s="3" t="s">
        <v>305</v>
      </c>
      <c r="H62" s="3" t="s">
        <v>27</v>
      </c>
      <c r="I62" s="3" t="s">
        <v>306</v>
      </c>
      <c r="J62" s="18">
        <v>46048</v>
      </c>
      <c r="K62" s="18">
        <v>46078</v>
      </c>
      <c r="L62" s="5" t="s">
        <v>307</v>
      </c>
      <c r="M62" s="18">
        <v>46056</v>
      </c>
      <c r="N62" s="28">
        <v>8</v>
      </c>
      <c r="O62" s="28">
        <v>-22</v>
      </c>
      <c r="P62" s="17">
        <f t="shared" si="0"/>
        <v>-903.98</v>
      </c>
    </row>
    <row r="63" spans="1:16" ht="14.45" customHeight="1" x14ac:dyDescent="0.25">
      <c r="A63" s="3" t="s">
        <v>21</v>
      </c>
      <c r="B63" s="3" t="s">
        <v>21</v>
      </c>
      <c r="C63" s="3" t="s">
        <v>86</v>
      </c>
      <c r="D63" s="3" t="s">
        <v>87</v>
      </c>
      <c r="E63" s="3" t="s">
        <v>308</v>
      </c>
      <c r="F63" s="3" t="s">
        <v>309</v>
      </c>
      <c r="G63" s="3" t="s">
        <v>310</v>
      </c>
      <c r="H63" s="3" t="s">
        <v>27</v>
      </c>
      <c r="I63" s="3" t="s">
        <v>311</v>
      </c>
      <c r="J63" s="18">
        <v>46031</v>
      </c>
      <c r="K63" s="18">
        <v>46061</v>
      </c>
      <c r="L63" s="5" t="s">
        <v>312</v>
      </c>
      <c r="M63" s="18">
        <v>46049</v>
      </c>
      <c r="N63" s="28">
        <v>18</v>
      </c>
      <c r="O63" s="28">
        <v>-12</v>
      </c>
      <c r="P63" s="17">
        <f t="shared" si="0"/>
        <v>-17423.16</v>
      </c>
    </row>
    <row r="64" spans="1:16" ht="14.45" customHeight="1" x14ac:dyDescent="0.25">
      <c r="A64" s="3" t="s">
        <v>21</v>
      </c>
      <c r="B64" s="3" t="s">
        <v>21</v>
      </c>
      <c r="C64" s="3" t="s">
        <v>86</v>
      </c>
      <c r="D64" s="3" t="s">
        <v>87</v>
      </c>
      <c r="E64" s="3" t="s">
        <v>313</v>
      </c>
      <c r="F64" s="3" t="s">
        <v>314</v>
      </c>
      <c r="G64" s="3" t="s">
        <v>315</v>
      </c>
      <c r="H64" s="3" t="s">
        <v>27</v>
      </c>
      <c r="I64" s="3" t="s">
        <v>316</v>
      </c>
      <c r="J64" s="18">
        <v>46031</v>
      </c>
      <c r="K64" s="18">
        <v>46061</v>
      </c>
      <c r="L64" s="5" t="s">
        <v>317</v>
      </c>
      <c r="M64" s="18">
        <v>46049</v>
      </c>
      <c r="N64" s="28">
        <v>18</v>
      </c>
      <c r="O64" s="28">
        <v>-12</v>
      </c>
      <c r="P64" s="17">
        <f t="shared" si="0"/>
        <v>-17807.400000000001</v>
      </c>
    </row>
    <row r="65" spans="1:16" ht="14.45" customHeight="1" x14ac:dyDescent="0.25">
      <c r="A65" s="3" t="s">
        <v>21</v>
      </c>
      <c r="B65" s="3" t="s">
        <v>21</v>
      </c>
      <c r="C65" s="3" t="s">
        <v>35</v>
      </c>
      <c r="D65" s="3" t="s">
        <v>36</v>
      </c>
      <c r="E65" s="3" t="s">
        <v>318</v>
      </c>
      <c r="F65" s="3" t="s">
        <v>319</v>
      </c>
      <c r="G65" s="3" t="s">
        <v>320</v>
      </c>
      <c r="H65" s="3" t="s">
        <v>27</v>
      </c>
      <c r="I65" s="3" t="s">
        <v>155</v>
      </c>
      <c r="J65" s="18">
        <v>46027</v>
      </c>
      <c r="K65" s="18">
        <v>46057</v>
      </c>
      <c r="L65" s="5" t="s">
        <v>156</v>
      </c>
      <c r="M65" s="18">
        <v>46053</v>
      </c>
      <c r="N65" s="28">
        <v>26</v>
      </c>
      <c r="O65" s="28">
        <v>-4</v>
      </c>
      <c r="P65" s="17">
        <f t="shared" si="0"/>
        <v>-32</v>
      </c>
    </row>
    <row r="66" spans="1:16" ht="14.45" customHeight="1" x14ac:dyDescent="0.25">
      <c r="A66" s="3" t="s">
        <v>21</v>
      </c>
      <c r="B66" s="3" t="s">
        <v>21</v>
      </c>
      <c r="C66" s="3" t="s">
        <v>73</v>
      </c>
      <c r="D66" s="3" t="s">
        <v>74</v>
      </c>
      <c r="E66" s="3" t="s">
        <v>321</v>
      </c>
      <c r="F66" s="3" t="s">
        <v>322</v>
      </c>
      <c r="G66" s="3" t="s">
        <v>323</v>
      </c>
      <c r="H66" s="3" t="s">
        <v>27</v>
      </c>
      <c r="I66" s="3" t="s">
        <v>324</v>
      </c>
      <c r="J66" s="18">
        <v>46071</v>
      </c>
      <c r="K66" s="18">
        <v>46101</v>
      </c>
      <c r="L66" s="5" t="s">
        <v>324</v>
      </c>
      <c r="M66" s="18">
        <v>46112</v>
      </c>
      <c r="N66" s="28">
        <v>41</v>
      </c>
      <c r="O66" s="28">
        <v>11</v>
      </c>
      <c r="P66" s="17">
        <f t="shared" si="0"/>
        <v>17268.68</v>
      </c>
    </row>
    <row r="67" spans="1:16" ht="14.45" customHeight="1" x14ac:dyDescent="0.25">
      <c r="A67" s="3" t="s">
        <v>21</v>
      </c>
      <c r="B67" s="3" t="s">
        <v>21</v>
      </c>
      <c r="C67" s="3" t="s">
        <v>86</v>
      </c>
      <c r="D67" s="3" t="s">
        <v>87</v>
      </c>
      <c r="E67" s="3" t="s">
        <v>325</v>
      </c>
      <c r="F67" s="3" t="s">
        <v>326</v>
      </c>
      <c r="G67" s="3" t="s">
        <v>327</v>
      </c>
      <c r="H67" s="3" t="s">
        <v>27</v>
      </c>
      <c r="I67" s="3" t="s">
        <v>328</v>
      </c>
      <c r="J67" s="18">
        <v>46058</v>
      </c>
      <c r="K67" s="18">
        <v>46088</v>
      </c>
      <c r="L67" s="5" t="s">
        <v>329</v>
      </c>
      <c r="M67" s="18">
        <v>46084</v>
      </c>
      <c r="N67" s="28">
        <v>26</v>
      </c>
      <c r="O67" s="28">
        <v>-4</v>
      </c>
      <c r="P67" s="17">
        <f t="shared" si="0"/>
        <v>-1444.6</v>
      </c>
    </row>
    <row r="68" spans="1:16" ht="14.45" customHeight="1" x14ac:dyDescent="0.25">
      <c r="A68" s="3" t="s">
        <v>21</v>
      </c>
      <c r="B68" s="3" t="s">
        <v>21</v>
      </c>
      <c r="C68" s="3" t="s">
        <v>86</v>
      </c>
      <c r="D68" s="3" t="s">
        <v>87</v>
      </c>
      <c r="E68" s="3" t="s">
        <v>330</v>
      </c>
      <c r="F68" s="3" t="s">
        <v>331</v>
      </c>
      <c r="G68" s="3" t="s">
        <v>332</v>
      </c>
      <c r="H68" s="3" t="s">
        <v>27</v>
      </c>
      <c r="I68" s="3" t="s">
        <v>333</v>
      </c>
      <c r="J68" s="18">
        <v>46031</v>
      </c>
      <c r="K68" s="18">
        <v>46061</v>
      </c>
      <c r="L68" s="5" t="s">
        <v>334</v>
      </c>
      <c r="M68" s="18">
        <v>46049</v>
      </c>
      <c r="N68" s="28">
        <v>18</v>
      </c>
      <c r="O68" s="28">
        <v>-12</v>
      </c>
      <c r="P68" s="17">
        <f t="shared" si="0"/>
        <v>-704.64</v>
      </c>
    </row>
    <row r="69" spans="1:16" ht="14.45" customHeight="1" x14ac:dyDescent="0.25">
      <c r="A69" s="3" t="s">
        <v>21</v>
      </c>
      <c r="B69" s="3" t="s">
        <v>21</v>
      </c>
      <c r="C69" s="3" t="s">
        <v>335</v>
      </c>
      <c r="D69" s="3" t="s">
        <v>336</v>
      </c>
      <c r="E69" s="3" t="s">
        <v>337</v>
      </c>
      <c r="F69" s="3" t="s">
        <v>338</v>
      </c>
      <c r="G69" s="3" t="s">
        <v>339</v>
      </c>
      <c r="H69" s="3" t="s">
        <v>27</v>
      </c>
      <c r="I69" s="3" t="s">
        <v>340</v>
      </c>
      <c r="J69" s="18">
        <v>46029</v>
      </c>
      <c r="K69" s="18">
        <v>46059</v>
      </c>
      <c r="L69" s="5" t="s">
        <v>341</v>
      </c>
      <c r="M69" s="18">
        <v>46049</v>
      </c>
      <c r="N69" s="28">
        <v>20</v>
      </c>
      <c r="O69" s="28">
        <v>-10</v>
      </c>
      <c r="P69" s="17">
        <f t="shared" si="0"/>
        <v>-7360.2</v>
      </c>
    </row>
    <row r="70" spans="1:16" ht="14.45" customHeight="1" x14ac:dyDescent="0.25">
      <c r="A70" s="3" t="s">
        <v>21</v>
      </c>
      <c r="B70" s="3" t="s">
        <v>21</v>
      </c>
      <c r="C70" s="3" t="s">
        <v>35</v>
      </c>
      <c r="D70" s="3" t="s">
        <v>36</v>
      </c>
      <c r="E70" s="3" t="s">
        <v>342</v>
      </c>
      <c r="F70" s="3" t="s">
        <v>343</v>
      </c>
      <c r="G70" s="3" t="s">
        <v>344</v>
      </c>
      <c r="H70" s="3" t="s">
        <v>27</v>
      </c>
      <c r="I70" s="3" t="s">
        <v>40</v>
      </c>
      <c r="J70" s="18">
        <v>46056</v>
      </c>
      <c r="K70" s="18">
        <v>46086</v>
      </c>
      <c r="L70" s="5" t="s">
        <v>41</v>
      </c>
      <c r="M70" s="18">
        <v>46091</v>
      </c>
      <c r="N70" s="28">
        <v>35</v>
      </c>
      <c r="O70" s="28">
        <v>5</v>
      </c>
      <c r="P70" s="17">
        <f t="shared" si="0"/>
        <v>60</v>
      </c>
    </row>
    <row r="71" spans="1:16" ht="14.45" customHeight="1" x14ac:dyDescent="0.25">
      <c r="A71" s="3" t="s">
        <v>21</v>
      </c>
      <c r="B71" s="3" t="s">
        <v>21</v>
      </c>
      <c r="C71" s="3" t="s">
        <v>345</v>
      </c>
      <c r="D71" s="3" t="s">
        <v>346</v>
      </c>
      <c r="E71" s="3" t="s">
        <v>347</v>
      </c>
      <c r="F71" s="3" t="s">
        <v>348</v>
      </c>
      <c r="G71" s="3" t="s">
        <v>349</v>
      </c>
      <c r="H71" s="3" t="s">
        <v>27</v>
      </c>
      <c r="I71" s="3" t="s">
        <v>350</v>
      </c>
      <c r="J71" s="18">
        <v>46058</v>
      </c>
      <c r="K71" s="18">
        <v>46088</v>
      </c>
      <c r="L71" s="5" t="s">
        <v>351</v>
      </c>
      <c r="M71" s="18">
        <v>46073</v>
      </c>
      <c r="N71" s="28">
        <v>15</v>
      </c>
      <c r="O71" s="28">
        <v>-15</v>
      </c>
      <c r="P71" s="17">
        <f t="shared" ref="P71:P134" si="1">L71*O71</f>
        <v>-87420</v>
      </c>
    </row>
    <row r="72" spans="1:16" ht="14.45" customHeight="1" x14ac:dyDescent="0.25">
      <c r="A72" s="3" t="s">
        <v>21</v>
      </c>
      <c r="B72" s="3" t="s">
        <v>21</v>
      </c>
      <c r="C72" s="3" t="s">
        <v>73</v>
      </c>
      <c r="D72" s="3" t="s">
        <v>74</v>
      </c>
      <c r="E72" s="3" t="s">
        <v>352</v>
      </c>
      <c r="F72" s="3" t="s">
        <v>353</v>
      </c>
      <c r="G72" s="3" t="s">
        <v>354</v>
      </c>
      <c r="H72" s="3" t="s">
        <v>27</v>
      </c>
      <c r="I72" s="3" t="s">
        <v>355</v>
      </c>
      <c r="J72" s="18">
        <v>46025</v>
      </c>
      <c r="K72" s="18">
        <v>46055</v>
      </c>
      <c r="L72" s="5" t="s">
        <v>355</v>
      </c>
      <c r="M72" s="18">
        <v>46106</v>
      </c>
      <c r="N72" s="28">
        <v>81</v>
      </c>
      <c r="O72" s="28">
        <v>51</v>
      </c>
      <c r="P72" s="17">
        <f t="shared" si="1"/>
        <v>26329.26</v>
      </c>
    </row>
    <row r="73" spans="1:16" ht="14.45" customHeight="1" x14ac:dyDescent="0.25">
      <c r="A73" s="3" t="s">
        <v>21</v>
      </c>
      <c r="B73" s="3" t="s">
        <v>21</v>
      </c>
      <c r="C73" s="3" t="s">
        <v>35</v>
      </c>
      <c r="D73" s="3" t="s">
        <v>36</v>
      </c>
      <c r="E73" s="3" t="s">
        <v>356</v>
      </c>
      <c r="F73" s="3" t="s">
        <v>357</v>
      </c>
      <c r="G73" s="3" t="s">
        <v>358</v>
      </c>
      <c r="H73" s="3" t="s">
        <v>27</v>
      </c>
      <c r="I73" s="3" t="s">
        <v>155</v>
      </c>
      <c r="J73" s="18">
        <v>46027</v>
      </c>
      <c r="K73" s="18">
        <v>46057</v>
      </c>
      <c r="L73" s="5" t="s">
        <v>156</v>
      </c>
      <c r="M73" s="18">
        <v>46053</v>
      </c>
      <c r="N73" s="28">
        <v>26</v>
      </c>
      <c r="O73" s="28">
        <v>-4</v>
      </c>
      <c r="P73" s="17">
        <f t="shared" si="1"/>
        <v>-32</v>
      </c>
    </row>
    <row r="74" spans="1:16" ht="14.45" customHeight="1" x14ac:dyDescent="0.25">
      <c r="A74" s="3" t="s">
        <v>21</v>
      </c>
      <c r="B74" s="3" t="s">
        <v>21</v>
      </c>
      <c r="C74" s="3" t="s">
        <v>359</v>
      </c>
      <c r="D74" s="3" t="s">
        <v>360</v>
      </c>
      <c r="E74" s="3" t="s">
        <v>361</v>
      </c>
      <c r="F74" s="3" t="s">
        <v>362</v>
      </c>
      <c r="G74" s="3" t="s">
        <v>363</v>
      </c>
      <c r="H74" s="3" t="s">
        <v>27</v>
      </c>
      <c r="I74" s="3" t="s">
        <v>364</v>
      </c>
      <c r="J74" s="18">
        <v>46027</v>
      </c>
      <c r="K74" s="18">
        <v>46057</v>
      </c>
      <c r="L74" s="5" t="s">
        <v>365</v>
      </c>
      <c r="M74" s="18">
        <v>46112</v>
      </c>
      <c r="N74" s="28">
        <v>85</v>
      </c>
      <c r="O74" s="28">
        <v>55</v>
      </c>
      <c r="P74" s="17">
        <f t="shared" si="1"/>
        <v>110000</v>
      </c>
    </row>
    <row r="75" spans="1:16" ht="14.45" customHeight="1" x14ac:dyDescent="0.25">
      <c r="A75" s="3" t="s">
        <v>21</v>
      </c>
      <c r="B75" s="3" t="s">
        <v>21</v>
      </c>
      <c r="C75" s="3" t="s">
        <v>366</v>
      </c>
      <c r="D75" s="3"/>
      <c r="E75" s="3" t="s">
        <v>367</v>
      </c>
      <c r="F75" s="3" t="s">
        <v>368</v>
      </c>
      <c r="G75" s="3" t="s">
        <v>369</v>
      </c>
      <c r="H75" s="3" t="s">
        <v>27</v>
      </c>
      <c r="I75" s="3" t="s">
        <v>370</v>
      </c>
      <c r="J75" s="18">
        <v>46057</v>
      </c>
      <c r="K75" s="18">
        <v>46087</v>
      </c>
      <c r="L75" s="5" t="s">
        <v>370</v>
      </c>
      <c r="M75" s="18">
        <v>46084</v>
      </c>
      <c r="N75" s="28">
        <v>27</v>
      </c>
      <c r="O75" s="28">
        <v>-3</v>
      </c>
      <c r="P75" s="17">
        <f t="shared" si="1"/>
        <v>-5442.99</v>
      </c>
    </row>
    <row r="76" spans="1:16" ht="14.45" customHeight="1" x14ac:dyDescent="0.25">
      <c r="A76" s="3" t="s">
        <v>21</v>
      </c>
      <c r="B76" s="3" t="s">
        <v>21</v>
      </c>
      <c r="C76" s="3" t="s">
        <v>35</v>
      </c>
      <c r="D76" s="3" t="s">
        <v>36</v>
      </c>
      <c r="E76" s="3" t="s">
        <v>371</v>
      </c>
      <c r="F76" s="3" t="s">
        <v>372</v>
      </c>
      <c r="G76" s="3" t="s">
        <v>373</v>
      </c>
      <c r="H76" s="3" t="s">
        <v>27</v>
      </c>
      <c r="I76" s="3" t="s">
        <v>40</v>
      </c>
      <c r="J76" s="18">
        <v>46056</v>
      </c>
      <c r="K76" s="18">
        <v>46086</v>
      </c>
      <c r="L76" s="5" t="s">
        <v>41</v>
      </c>
      <c r="M76" s="18">
        <v>46091</v>
      </c>
      <c r="N76" s="28">
        <v>35</v>
      </c>
      <c r="O76" s="28">
        <v>5</v>
      </c>
      <c r="P76" s="17">
        <f t="shared" si="1"/>
        <v>60</v>
      </c>
    </row>
    <row r="77" spans="1:16" ht="14.45" customHeight="1" x14ac:dyDescent="0.25">
      <c r="A77" s="3" t="s">
        <v>21</v>
      </c>
      <c r="B77" s="3" t="s">
        <v>21</v>
      </c>
      <c r="C77" s="3" t="s">
        <v>374</v>
      </c>
      <c r="D77" s="3" t="s">
        <v>375</v>
      </c>
      <c r="E77" s="3" t="s">
        <v>376</v>
      </c>
      <c r="F77" s="3" t="s">
        <v>377</v>
      </c>
      <c r="G77" s="3" t="s">
        <v>378</v>
      </c>
      <c r="H77" s="3" t="s">
        <v>27</v>
      </c>
      <c r="I77" s="3" t="s">
        <v>379</v>
      </c>
      <c r="J77" s="18">
        <v>46063</v>
      </c>
      <c r="K77" s="18">
        <v>46093</v>
      </c>
      <c r="L77" s="5" t="s">
        <v>380</v>
      </c>
      <c r="M77" s="18">
        <v>46070</v>
      </c>
      <c r="N77" s="28">
        <v>7</v>
      </c>
      <c r="O77" s="28">
        <v>-23</v>
      </c>
      <c r="P77" s="17">
        <f t="shared" si="1"/>
        <v>-110400</v>
      </c>
    </row>
    <row r="78" spans="1:16" ht="14.45" customHeight="1" x14ac:dyDescent="0.25">
      <c r="A78" s="3" t="s">
        <v>21</v>
      </c>
      <c r="B78" s="3" t="s">
        <v>21</v>
      </c>
      <c r="C78" s="3" t="s">
        <v>86</v>
      </c>
      <c r="D78" s="3" t="s">
        <v>87</v>
      </c>
      <c r="E78" s="3" t="s">
        <v>381</v>
      </c>
      <c r="F78" s="3" t="s">
        <v>382</v>
      </c>
      <c r="G78" s="3" t="s">
        <v>383</v>
      </c>
      <c r="H78" s="3" t="s">
        <v>27</v>
      </c>
      <c r="I78" s="3" t="s">
        <v>384</v>
      </c>
      <c r="J78" s="18">
        <v>46058</v>
      </c>
      <c r="K78" s="18">
        <v>46088</v>
      </c>
      <c r="L78" s="5" t="s">
        <v>385</v>
      </c>
      <c r="M78" s="18">
        <v>46084</v>
      </c>
      <c r="N78" s="28">
        <v>26</v>
      </c>
      <c r="O78" s="28">
        <v>-4</v>
      </c>
      <c r="P78" s="17">
        <f t="shared" si="1"/>
        <v>-7568.32</v>
      </c>
    </row>
    <row r="79" spans="1:16" ht="14.45" customHeight="1" x14ac:dyDescent="0.25">
      <c r="A79" s="3" t="s">
        <v>21</v>
      </c>
      <c r="B79" s="3" t="s">
        <v>21</v>
      </c>
      <c r="C79" s="3" t="s">
        <v>386</v>
      </c>
      <c r="D79" s="3" t="s">
        <v>178</v>
      </c>
      <c r="E79" s="3" t="s">
        <v>387</v>
      </c>
      <c r="F79" s="3" t="s">
        <v>388</v>
      </c>
      <c r="G79" s="3" t="s">
        <v>389</v>
      </c>
      <c r="H79" s="3" t="s">
        <v>27</v>
      </c>
      <c r="I79" s="3" t="s">
        <v>390</v>
      </c>
      <c r="J79" s="18">
        <v>46080</v>
      </c>
      <c r="K79" s="18">
        <v>46110</v>
      </c>
      <c r="L79" s="5" t="s">
        <v>391</v>
      </c>
      <c r="M79" s="18">
        <v>46112</v>
      </c>
      <c r="N79" s="28">
        <v>32</v>
      </c>
      <c r="O79" s="28">
        <v>2</v>
      </c>
      <c r="P79" s="17">
        <f t="shared" si="1"/>
        <v>181322.94</v>
      </c>
    </row>
    <row r="80" spans="1:16" ht="14.45" customHeight="1" x14ac:dyDescent="0.25">
      <c r="A80" s="3" t="s">
        <v>21</v>
      </c>
      <c r="B80" s="3" t="s">
        <v>21</v>
      </c>
      <c r="C80" s="3" t="s">
        <v>86</v>
      </c>
      <c r="D80" s="3" t="s">
        <v>87</v>
      </c>
      <c r="E80" s="3" t="s">
        <v>392</v>
      </c>
      <c r="F80" s="3" t="s">
        <v>393</v>
      </c>
      <c r="G80" s="3" t="s">
        <v>394</v>
      </c>
      <c r="H80" s="3" t="s">
        <v>27</v>
      </c>
      <c r="I80" s="3" t="s">
        <v>395</v>
      </c>
      <c r="J80" s="18">
        <v>46031</v>
      </c>
      <c r="K80" s="18">
        <v>46061</v>
      </c>
      <c r="L80" s="5" t="s">
        <v>396</v>
      </c>
      <c r="M80" s="18">
        <v>46049</v>
      </c>
      <c r="N80" s="28">
        <v>18</v>
      </c>
      <c r="O80" s="28">
        <v>-12</v>
      </c>
      <c r="P80" s="17">
        <f t="shared" si="1"/>
        <v>-61749.600000000006</v>
      </c>
    </row>
    <row r="81" spans="1:16" ht="14.45" customHeight="1" x14ac:dyDescent="0.25">
      <c r="A81" s="3" t="s">
        <v>21</v>
      </c>
      <c r="B81" s="3" t="s">
        <v>21</v>
      </c>
      <c r="C81" s="3" t="s">
        <v>35</v>
      </c>
      <c r="D81" s="3" t="s">
        <v>36</v>
      </c>
      <c r="E81" s="3" t="s">
        <v>397</v>
      </c>
      <c r="F81" s="3" t="s">
        <v>398</v>
      </c>
      <c r="G81" s="3" t="s">
        <v>399</v>
      </c>
      <c r="H81" s="3" t="s">
        <v>27</v>
      </c>
      <c r="I81" s="3" t="s">
        <v>40</v>
      </c>
      <c r="J81" s="18">
        <v>46056</v>
      </c>
      <c r="K81" s="18">
        <v>46086</v>
      </c>
      <c r="L81" s="5" t="s">
        <v>41</v>
      </c>
      <c r="M81" s="18">
        <v>46091</v>
      </c>
      <c r="N81" s="28">
        <v>35</v>
      </c>
      <c r="O81" s="28">
        <v>5</v>
      </c>
      <c r="P81" s="17">
        <f t="shared" si="1"/>
        <v>60</v>
      </c>
    </row>
    <row r="82" spans="1:16" ht="14.45" customHeight="1" x14ac:dyDescent="0.25">
      <c r="A82" s="3" t="s">
        <v>21</v>
      </c>
      <c r="B82" s="3" t="s">
        <v>21</v>
      </c>
      <c r="C82" s="3" t="s">
        <v>73</v>
      </c>
      <c r="D82" s="3" t="s">
        <v>74</v>
      </c>
      <c r="E82" s="3" t="s">
        <v>400</v>
      </c>
      <c r="F82" s="3" t="s">
        <v>401</v>
      </c>
      <c r="G82" s="3" t="s">
        <v>402</v>
      </c>
      <c r="H82" s="3" t="s">
        <v>27</v>
      </c>
      <c r="I82" s="3" t="s">
        <v>403</v>
      </c>
      <c r="J82" s="18">
        <v>46071</v>
      </c>
      <c r="K82" s="18">
        <v>46101</v>
      </c>
      <c r="L82" s="5" t="s">
        <v>403</v>
      </c>
      <c r="M82" s="18">
        <v>46106</v>
      </c>
      <c r="N82" s="28">
        <v>35</v>
      </c>
      <c r="O82" s="28">
        <v>5</v>
      </c>
      <c r="P82" s="17">
        <f t="shared" si="1"/>
        <v>47695.85</v>
      </c>
    </row>
    <row r="83" spans="1:16" ht="14.45" customHeight="1" x14ac:dyDescent="0.25">
      <c r="A83" s="3" t="s">
        <v>21</v>
      </c>
      <c r="B83" s="3" t="s">
        <v>21</v>
      </c>
      <c r="C83" s="3" t="s">
        <v>86</v>
      </c>
      <c r="D83" s="3" t="s">
        <v>87</v>
      </c>
      <c r="E83" s="3" t="s">
        <v>404</v>
      </c>
      <c r="F83" s="3" t="s">
        <v>405</v>
      </c>
      <c r="G83" s="3" t="s">
        <v>406</v>
      </c>
      <c r="H83" s="3" t="s">
        <v>27</v>
      </c>
      <c r="I83" s="3" t="s">
        <v>407</v>
      </c>
      <c r="J83" s="18">
        <v>46064</v>
      </c>
      <c r="K83" s="18">
        <v>46094</v>
      </c>
      <c r="L83" s="5" t="s">
        <v>408</v>
      </c>
      <c r="M83" s="18">
        <v>46080</v>
      </c>
      <c r="N83" s="28">
        <v>16</v>
      </c>
      <c r="O83" s="28">
        <v>-14</v>
      </c>
      <c r="P83" s="17">
        <f t="shared" si="1"/>
        <v>-772.52</v>
      </c>
    </row>
    <row r="84" spans="1:16" ht="14.45" customHeight="1" x14ac:dyDescent="0.25">
      <c r="A84" s="3" t="s">
        <v>21</v>
      </c>
      <c r="B84" s="3" t="s">
        <v>21</v>
      </c>
      <c r="C84" s="3" t="s">
        <v>86</v>
      </c>
      <c r="D84" s="3" t="s">
        <v>87</v>
      </c>
      <c r="E84" s="3" t="s">
        <v>409</v>
      </c>
      <c r="F84" s="3" t="s">
        <v>410</v>
      </c>
      <c r="G84" s="3" t="s">
        <v>411</v>
      </c>
      <c r="H84" s="3" t="s">
        <v>27</v>
      </c>
      <c r="I84" s="3" t="s">
        <v>412</v>
      </c>
      <c r="J84" s="18">
        <v>46058</v>
      </c>
      <c r="K84" s="18">
        <v>46088</v>
      </c>
      <c r="L84" s="5" t="s">
        <v>413</v>
      </c>
      <c r="M84" s="18">
        <v>46084</v>
      </c>
      <c r="N84" s="28">
        <v>26</v>
      </c>
      <c r="O84" s="28">
        <v>-4</v>
      </c>
      <c r="P84" s="17">
        <f t="shared" si="1"/>
        <v>-232.68</v>
      </c>
    </row>
    <row r="85" spans="1:16" ht="14.45" customHeight="1" x14ac:dyDescent="0.25">
      <c r="A85" s="3" t="s">
        <v>21</v>
      </c>
      <c r="B85" s="3" t="s">
        <v>21</v>
      </c>
      <c r="C85" s="3" t="s">
        <v>49</v>
      </c>
      <c r="D85" s="3" t="s">
        <v>50</v>
      </c>
      <c r="E85" s="3" t="s">
        <v>414</v>
      </c>
      <c r="F85" s="3" t="s">
        <v>415</v>
      </c>
      <c r="G85" s="3" t="s">
        <v>416</v>
      </c>
      <c r="H85" s="3" t="s">
        <v>27</v>
      </c>
      <c r="I85" s="3" t="s">
        <v>417</v>
      </c>
      <c r="J85" s="18">
        <v>46065</v>
      </c>
      <c r="K85" s="18">
        <v>46095</v>
      </c>
      <c r="L85" s="5" t="s">
        <v>418</v>
      </c>
      <c r="M85" s="18">
        <v>46070</v>
      </c>
      <c r="N85" s="28">
        <v>5</v>
      </c>
      <c r="O85" s="28">
        <v>-25</v>
      </c>
      <c r="P85" s="17">
        <f t="shared" si="1"/>
        <v>-54456.75</v>
      </c>
    </row>
    <row r="86" spans="1:16" ht="14.45" customHeight="1" x14ac:dyDescent="0.25">
      <c r="A86" s="3" t="s">
        <v>21</v>
      </c>
      <c r="B86" s="3" t="s">
        <v>21</v>
      </c>
      <c r="C86" s="3" t="s">
        <v>238</v>
      </c>
      <c r="D86" s="3" t="s">
        <v>239</v>
      </c>
      <c r="E86" s="3" t="s">
        <v>419</v>
      </c>
      <c r="F86" s="3" t="s">
        <v>420</v>
      </c>
      <c r="G86" s="3" t="s">
        <v>421</v>
      </c>
      <c r="H86" s="3" t="s">
        <v>27</v>
      </c>
      <c r="I86" s="3" t="s">
        <v>422</v>
      </c>
      <c r="J86" s="18">
        <v>46025</v>
      </c>
      <c r="K86" s="18">
        <v>46055</v>
      </c>
      <c r="L86" s="5" t="s">
        <v>423</v>
      </c>
      <c r="M86" s="18">
        <v>46057</v>
      </c>
      <c r="N86" s="28">
        <v>32</v>
      </c>
      <c r="O86" s="28">
        <v>2</v>
      </c>
      <c r="P86" s="17">
        <f t="shared" si="1"/>
        <v>430.36</v>
      </c>
    </row>
    <row r="87" spans="1:16" ht="14.45" customHeight="1" x14ac:dyDescent="0.25">
      <c r="A87" s="3" t="s">
        <v>21</v>
      </c>
      <c r="B87" s="3" t="s">
        <v>21</v>
      </c>
      <c r="C87" s="3" t="s">
        <v>73</v>
      </c>
      <c r="D87" s="3" t="s">
        <v>74</v>
      </c>
      <c r="E87" s="3" t="s">
        <v>424</v>
      </c>
      <c r="F87" s="3" t="s">
        <v>425</v>
      </c>
      <c r="G87" s="3" t="s">
        <v>426</v>
      </c>
      <c r="H87" s="3" t="s">
        <v>27</v>
      </c>
      <c r="I87" s="3" t="s">
        <v>427</v>
      </c>
      <c r="J87" s="18">
        <v>46025</v>
      </c>
      <c r="K87" s="18">
        <v>46055</v>
      </c>
      <c r="L87" s="5" t="s">
        <v>427</v>
      </c>
      <c r="M87" s="18">
        <v>46078</v>
      </c>
      <c r="N87" s="28">
        <v>53</v>
      </c>
      <c r="O87" s="28">
        <v>23</v>
      </c>
      <c r="P87" s="17">
        <f t="shared" si="1"/>
        <v>65092.299999999996</v>
      </c>
    </row>
    <row r="88" spans="1:16" ht="14.45" customHeight="1" x14ac:dyDescent="0.25">
      <c r="A88" s="3" t="s">
        <v>21</v>
      </c>
      <c r="B88" s="3" t="s">
        <v>21</v>
      </c>
      <c r="C88" s="3" t="s">
        <v>86</v>
      </c>
      <c r="D88" s="3" t="s">
        <v>87</v>
      </c>
      <c r="E88" s="3" t="s">
        <v>428</v>
      </c>
      <c r="F88" s="3" t="s">
        <v>429</v>
      </c>
      <c r="G88" s="3" t="s">
        <v>430</v>
      </c>
      <c r="H88" s="3" t="s">
        <v>27</v>
      </c>
      <c r="I88" s="3" t="s">
        <v>431</v>
      </c>
      <c r="J88" s="18">
        <v>46058</v>
      </c>
      <c r="K88" s="18">
        <v>46088</v>
      </c>
      <c r="L88" s="5" t="s">
        <v>432</v>
      </c>
      <c r="M88" s="18">
        <v>46084</v>
      </c>
      <c r="N88" s="28">
        <v>26</v>
      </c>
      <c r="O88" s="28">
        <v>-4</v>
      </c>
      <c r="P88" s="17">
        <f t="shared" si="1"/>
        <v>-7206.12</v>
      </c>
    </row>
    <row r="89" spans="1:16" ht="14.45" customHeight="1" x14ac:dyDescent="0.25">
      <c r="A89" s="3" t="s">
        <v>21</v>
      </c>
      <c r="B89" s="3" t="s">
        <v>21</v>
      </c>
      <c r="C89" s="3" t="s">
        <v>86</v>
      </c>
      <c r="D89" s="3" t="s">
        <v>87</v>
      </c>
      <c r="E89" s="3" t="s">
        <v>433</v>
      </c>
      <c r="F89" s="3" t="s">
        <v>434</v>
      </c>
      <c r="G89" s="3" t="s">
        <v>435</v>
      </c>
      <c r="H89" s="3" t="s">
        <v>27</v>
      </c>
      <c r="I89" s="3" t="s">
        <v>436</v>
      </c>
      <c r="J89" s="18">
        <v>46058</v>
      </c>
      <c r="K89" s="18">
        <v>46088</v>
      </c>
      <c r="L89" s="5" t="s">
        <v>437</v>
      </c>
      <c r="M89" s="18">
        <v>46084</v>
      </c>
      <c r="N89" s="28">
        <v>26</v>
      </c>
      <c r="O89" s="28">
        <v>-4</v>
      </c>
      <c r="P89" s="17">
        <f t="shared" si="1"/>
        <v>-1885.12</v>
      </c>
    </row>
    <row r="90" spans="1:16" ht="14.45" customHeight="1" x14ac:dyDescent="0.25">
      <c r="A90" s="3" t="s">
        <v>21</v>
      </c>
      <c r="B90" s="3" t="s">
        <v>21</v>
      </c>
      <c r="C90" s="3" t="s">
        <v>86</v>
      </c>
      <c r="D90" s="3" t="s">
        <v>87</v>
      </c>
      <c r="E90" s="3" t="s">
        <v>438</v>
      </c>
      <c r="F90" s="3" t="s">
        <v>439</v>
      </c>
      <c r="G90" s="3" t="s">
        <v>440</v>
      </c>
      <c r="H90" s="3" t="s">
        <v>27</v>
      </c>
      <c r="I90" s="3" t="s">
        <v>441</v>
      </c>
      <c r="J90" s="18">
        <v>46058</v>
      </c>
      <c r="K90" s="18">
        <v>46088</v>
      </c>
      <c r="L90" s="5" t="s">
        <v>442</v>
      </c>
      <c r="M90" s="18">
        <v>46084</v>
      </c>
      <c r="N90" s="28">
        <v>26</v>
      </c>
      <c r="O90" s="28">
        <v>-4</v>
      </c>
      <c r="P90" s="17">
        <f t="shared" si="1"/>
        <v>-14769.68</v>
      </c>
    </row>
    <row r="91" spans="1:16" ht="14.45" customHeight="1" x14ac:dyDescent="0.25">
      <c r="A91" s="3" t="s">
        <v>21</v>
      </c>
      <c r="B91" s="3" t="s">
        <v>21</v>
      </c>
      <c r="C91" s="3" t="s">
        <v>86</v>
      </c>
      <c r="D91" s="3" t="s">
        <v>87</v>
      </c>
      <c r="E91" s="3" t="s">
        <v>443</v>
      </c>
      <c r="F91" s="3" t="s">
        <v>444</v>
      </c>
      <c r="G91" s="3" t="s">
        <v>445</v>
      </c>
      <c r="H91" s="3" t="s">
        <v>27</v>
      </c>
      <c r="I91" s="3" t="s">
        <v>446</v>
      </c>
      <c r="J91" s="18">
        <v>46058</v>
      </c>
      <c r="K91" s="18">
        <v>46088</v>
      </c>
      <c r="L91" s="5" t="s">
        <v>447</v>
      </c>
      <c r="M91" s="18">
        <v>46084</v>
      </c>
      <c r="N91" s="28">
        <v>26</v>
      </c>
      <c r="O91" s="28">
        <v>-4</v>
      </c>
      <c r="P91" s="17">
        <f t="shared" si="1"/>
        <v>-28159.16</v>
      </c>
    </row>
    <row r="92" spans="1:16" ht="14.45" customHeight="1" x14ac:dyDescent="0.25">
      <c r="A92" s="3" t="s">
        <v>21</v>
      </c>
      <c r="B92" s="3" t="s">
        <v>21</v>
      </c>
      <c r="C92" s="3" t="s">
        <v>35</v>
      </c>
      <c r="D92" s="3" t="s">
        <v>36</v>
      </c>
      <c r="E92" s="3" t="s">
        <v>448</v>
      </c>
      <c r="F92" s="3" t="s">
        <v>449</v>
      </c>
      <c r="G92" s="3" t="s">
        <v>450</v>
      </c>
      <c r="H92" s="3" t="s">
        <v>27</v>
      </c>
      <c r="I92" s="3" t="s">
        <v>155</v>
      </c>
      <c r="J92" s="18">
        <v>46056</v>
      </c>
      <c r="K92" s="18">
        <v>46086</v>
      </c>
      <c r="L92" s="5" t="s">
        <v>156</v>
      </c>
      <c r="M92" s="18">
        <v>46091</v>
      </c>
      <c r="N92" s="28">
        <v>35</v>
      </c>
      <c r="O92" s="28">
        <v>5</v>
      </c>
      <c r="P92" s="17">
        <f t="shared" si="1"/>
        <v>40</v>
      </c>
    </row>
    <row r="93" spans="1:16" ht="14.45" customHeight="1" x14ac:dyDescent="0.25">
      <c r="A93" s="3" t="s">
        <v>21</v>
      </c>
      <c r="B93" s="3" t="s">
        <v>21</v>
      </c>
      <c r="C93" s="3" t="s">
        <v>345</v>
      </c>
      <c r="D93" s="3" t="s">
        <v>346</v>
      </c>
      <c r="E93" s="3" t="s">
        <v>451</v>
      </c>
      <c r="F93" s="3" t="s">
        <v>452</v>
      </c>
      <c r="G93" s="3" t="s">
        <v>453</v>
      </c>
      <c r="H93" s="3" t="s">
        <v>27</v>
      </c>
      <c r="I93" s="3" t="s">
        <v>350</v>
      </c>
      <c r="J93" s="18">
        <v>46024</v>
      </c>
      <c r="K93" s="18">
        <v>46054</v>
      </c>
      <c r="L93" s="5" t="s">
        <v>351</v>
      </c>
      <c r="M93" s="18">
        <v>46056</v>
      </c>
      <c r="N93" s="28">
        <v>32</v>
      </c>
      <c r="O93" s="28">
        <v>2</v>
      </c>
      <c r="P93" s="17">
        <f t="shared" si="1"/>
        <v>11656</v>
      </c>
    </row>
    <row r="94" spans="1:16" ht="14.45" customHeight="1" x14ac:dyDescent="0.25">
      <c r="A94" s="3" t="s">
        <v>21</v>
      </c>
      <c r="B94" s="3" t="s">
        <v>21</v>
      </c>
      <c r="C94" s="3" t="s">
        <v>113</v>
      </c>
      <c r="D94" s="3" t="s">
        <v>114</v>
      </c>
      <c r="E94" s="3" t="s">
        <v>454</v>
      </c>
      <c r="F94" s="3" t="s">
        <v>455</v>
      </c>
      <c r="G94" s="3" t="s">
        <v>456</v>
      </c>
      <c r="H94" s="3" t="s">
        <v>27</v>
      </c>
      <c r="I94" s="3" t="s">
        <v>457</v>
      </c>
      <c r="J94" s="18">
        <v>46069</v>
      </c>
      <c r="K94" s="18">
        <v>46099</v>
      </c>
      <c r="L94" s="5" t="s">
        <v>458</v>
      </c>
      <c r="M94" s="18">
        <v>46084</v>
      </c>
      <c r="N94" s="28">
        <v>15</v>
      </c>
      <c r="O94" s="28">
        <v>-15</v>
      </c>
      <c r="P94" s="17">
        <f t="shared" si="1"/>
        <v>-1684.8</v>
      </c>
    </row>
    <row r="95" spans="1:16" ht="14.45" customHeight="1" x14ac:dyDescent="0.25">
      <c r="A95" s="3" t="s">
        <v>21</v>
      </c>
      <c r="B95" s="3" t="s">
        <v>21</v>
      </c>
      <c r="C95" s="3" t="s">
        <v>459</v>
      </c>
      <c r="D95" s="3" t="s">
        <v>460</v>
      </c>
      <c r="E95" s="3" t="s">
        <v>461</v>
      </c>
      <c r="F95" s="3" t="s">
        <v>462</v>
      </c>
      <c r="G95" s="3" t="s">
        <v>137</v>
      </c>
      <c r="H95" s="3" t="s">
        <v>27</v>
      </c>
      <c r="I95" s="3" t="s">
        <v>463</v>
      </c>
      <c r="J95" s="18">
        <v>46078</v>
      </c>
      <c r="K95" s="18">
        <v>46108</v>
      </c>
      <c r="L95" s="5" t="s">
        <v>464</v>
      </c>
      <c r="M95" s="18">
        <v>46104</v>
      </c>
      <c r="N95" s="28">
        <v>26</v>
      </c>
      <c r="O95" s="28">
        <v>-4</v>
      </c>
      <c r="P95" s="17">
        <f t="shared" si="1"/>
        <v>-38895.599999999999</v>
      </c>
    </row>
    <row r="96" spans="1:16" ht="14.45" customHeight="1" x14ac:dyDescent="0.25">
      <c r="A96" s="3" t="s">
        <v>21</v>
      </c>
      <c r="B96" s="3" t="s">
        <v>21</v>
      </c>
      <c r="C96" s="3" t="s">
        <v>35</v>
      </c>
      <c r="D96" s="3" t="s">
        <v>36</v>
      </c>
      <c r="E96" s="3" t="s">
        <v>465</v>
      </c>
      <c r="F96" s="3" t="s">
        <v>466</v>
      </c>
      <c r="G96" s="3" t="s">
        <v>467</v>
      </c>
      <c r="H96" s="3" t="s">
        <v>27</v>
      </c>
      <c r="I96" s="3" t="s">
        <v>468</v>
      </c>
      <c r="J96" s="18">
        <v>46027</v>
      </c>
      <c r="K96" s="18">
        <v>46057</v>
      </c>
      <c r="L96" s="5" t="s">
        <v>469</v>
      </c>
      <c r="M96" s="18">
        <v>46053</v>
      </c>
      <c r="N96" s="28">
        <v>26</v>
      </c>
      <c r="O96" s="28">
        <v>-4</v>
      </c>
      <c r="P96" s="17">
        <f t="shared" si="1"/>
        <v>-44</v>
      </c>
    </row>
    <row r="97" spans="1:16" ht="14.45" customHeight="1" x14ac:dyDescent="0.25">
      <c r="A97" s="3" t="s">
        <v>21</v>
      </c>
      <c r="B97" s="3" t="s">
        <v>21</v>
      </c>
      <c r="C97" s="3" t="s">
        <v>271</v>
      </c>
      <c r="D97" s="3" t="s">
        <v>272</v>
      </c>
      <c r="E97" s="3" t="s">
        <v>470</v>
      </c>
      <c r="F97" s="3" t="s">
        <v>471</v>
      </c>
      <c r="G97" s="3" t="s">
        <v>472</v>
      </c>
      <c r="H97" s="3" t="s">
        <v>27</v>
      </c>
      <c r="I97" s="3" t="s">
        <v>473</v>
      </c>
      <c r="J97" s="18">
        <v>46058</v>
      </c>
      <c r="K97" s="18">
        <v>46088</v>
      </c>
      <c r="L97" s="5" t="s">
        <v>473</v>
      </c>
      <c r="M97" s="18">
        <v>46112</v>
      </c>
      <c r="N97" s="28">
        <v>54</v>
      </c>
      <c r="O97" s="28">
        <v>24</v>
      </c>
      <c r="P97" s="17">
        <f t="shared" si="1"/>
        <v>36473.040000000001</v>
      </c>
    </row>
    <row r="98" spans="1:16" ht="14.45" customHeight="1" x14ac:dyDescent="0.25">
      <c r="A98" s="3" t="s">
        <v>21</v>
      </c>
      <c r="B98" s="3" t="s">
        <v>21</v>
      </c>
      <c r="C98" s="3" t="s">
        <v>474</v>
      </c>
      <c r="D98" s="3" t="s">
        <v>475</v>
      </c>
      <c r="E98" s="3" t="s">
        <v>476</v>
      </c>
      <c r="F98" s="3" t="s">
        <v>477</v>
      </c>
      <c r="G98" s="3" t="s">
        <v>478</v>
      </c>
      <c r="H98" s="3" t="s">
        <v>27</v>
      </c>
      <c r="I98" s="3" t="s">
        <v>479</v>
      </c>
      <c r="J98" s="18">
        <v>46063</v>
      </c>
      <c r="K98" s="18">
        <v>46093</v>
      </c>
      <c r="L98" s="5" t="s">
        <v>480</v>
      </c>
      <c r="M98" s="18">
        <v>46099</v>
      </c>
      <c r="N98" s="28">
        <v>36</v>
      </c>
      <c r="O98" s="28">
        <v>6</v>
      </c>
      <c r="P98" s="17">
        <f t="shared" si="1"/>
        <v>832105.38000000012</v>
      </c>
    </row>
    <row r="99" spans="1:16" ht="14.45" customHeight="1" x14ac:dyDescent="0.25">
      <c r="A99" s="3" t="s">
        <v>21</v>
      </c>
      <c r="B99" s="3" t="s">
        <v>21</v>
      </c>
      <c r="C99" s="3" t="s">
        <v>459</v>
      </c>
      <c r="D99" s="3" t="s">
        <v>460</v>
      </c>
      <c r="E99" s="3" t="s">
        <v>481</v>
      </c>
      <c r="F99" s="3" t="s">
        <v>482</v>
      </c>
      <c r="G99" s="3" t="s">
        <v>402</v>
      </c>
      <c r="H99" s="3" t="s">
        <v>27</v>
      </c>
      <c r="I99" s="3" t="s">
        <v>483</v>
      </c>
      <c r="J99" s="18">
        <v>46078</v>
      </c>
      <c r="K99" s="18">
        <v>46108</v>
      </c>
      <c r="L99" s="5" t="s">
        <v>484</v>
      </c>
      <c r="M99" s="18">
        <v>46104</v>
      </c>
      <c r="N99" s="28">
        <v>26</v>
      </c>
      <c r="O99" s="28">
        <v>-4</v>
      </c>
      <c r="P99" s="17">
        <f t="shared" si="1"/>
        <v>-28140.52</v>
      </c>
    </row>
    <row r="100" spans="1:16" ht="14.45" customHeight="1" x14ac:dyDescent="0.25">
      <c r="A100" s="3" t="s">
        <v>21</v>
      </c>
      <c r="B100" s="3" t="s">
        <v>21</v>
      </c>
      <c r="C100" s="3" t="s">
        <v>485</v>
      </c>
      <c r="D100" s="3"/>
      <c r="E100" s="3" t="s">
        <v>486</v>
      </c>
      <c r="F100" s="3" t="s">
        <v>487</v>
      </c>
      <c r="G100" s="3" t="s">
        <v>488</v>
      </c>
      <c r="H100" s="3" t="s">
        <v>27</v>
      </c>
      <c r="I100" s="3" t="s">
        <v>489</v>
      </c>
      <c r="J100" s="18">
        <v>46043</v>
      </c>
      <c r="K100" s="18">
        <v>46073</v>
      </c>
      <c r="L100" s="5" t="s">
        <v>490</v>
      </c>
      <c r="M100" s="18">
        <v>46112</v>
      </c>
      <c r="N100" s="28">
        <v>69</v>
      </c>
      <c r="O100" s="28">
        <v>39</v>
      </c>
      <c r="P100" s="17">
        <f t="shared" si="1"/>
        <v>39000</v>
      </c>
    </row>
    <row r="101" spans="1:16" ht="14.45" customHeight="1" x14ac:dyDescent="0.25">
      <c r="A101" s="3" t="s">
        <v>21</v>
      </c>
      <c r="B101" s="3" t="s">
        <v>21</v>
      </c>
      <c r="C101" s="3" t="s">
        <v>491</v>
      </c>
      <c r="D101" s="3"/>
      <c r="E101" s="3" t="s">
        <v>492</v>
      </c>
      <c r="F101" s="3" t="s">
        <v>493</v>
      </c>
      <c r="G101" s="3" t="s">
        <v>33</v>
      </c>
      <c r="H101" s="3" t="s">
        <v>27</v>
      </c>
      <c r="I101" s="3" t="s">
        <v>494</v>
      </c>
      <c r="J101" s="18">
        <v>46052</v>
      </c>
      <c r="K101" s="18">
        <v>46082</v>
      </c>
      <c r="L101" s="5" t="s">
        <v>495</v>
      </c>
      <c r="M101" s="18">
        <v>46078</v>
      </c>
      <c r="N101" s="28">
        <v>26</v>
      </c>
      <c r="O101" s="28">
        <v>-4</v>
      </c>
      <c r="P101" s="17">
        <f t="shared" si="1"/>
        <v>-265526.40000000002</v>
      </c>
    </row>
    <row r="102" spans="1:16" ht="14.45" customHeight="1" x14ac:dyDescent="0.25">
      <c r="A102" s="3" t="s">
        <v>21</v>
      </c>
      <c r="B102" s="3" t="s">
        <v>21</v>
      </c>
      <c r="C102" s="3" t="s">
        <v>485</v>
      </c>
      <c r="D102" s="3"/>
      <c r="E102" s="3" t="s">
        <v>496</v>
      </c>
      <c r="F102" s="3" t="s">
        <v>497</v>
      </c>
      <c r="G102" s="3" t="s">
        <v>498</v>
      </c>
      <c r="H102" s="3" t="s">
        <v>27</v>
      </c>
      <c r="I102" s="3" t="s">
        <v>489</v>
      </c>
      <c r="J102" s="18">
        <v>46036</v>
      </c>
      <c r="K102" s="18">
        <v>46066</v>
      </c>
      <c r="L102" s="5" t="s">
        <v>489</v>
      </c>
      <c r="M102" s="18">
        <v>46112</v>
      </c>
      <c r="N102" s="28">
        <v>76</v>
      </c>
      <c r="O102" s="28">
        <v>46</v>
      </c>
      <c r="P102" s="17">
        <f t="shared" si="1"/>
        <v>56120</v>
      </c>
    </row>
    <row r="103" spans="1:16" ht="14.45" customHeight="1" x14ac:dyDescent="0.25">
      <c r="A103" s="3" t="s">
        <v>21</v>
      </c>
      <c r="B103" s="3" t="s">
        <v>21</v>
      </c>
      <c r="C103" s="3" t="s">
        <v>42</v>
      </c>
      <c r="D103" s="3" t="s">
        <v>43</v>
      </c>
      <c r="E103" s="3" t="s">
        <v>499</v>
      </c>
      <c r="F103" s="3" t="s">
        <v>500</v>
      </c>
      <c r="G103" s="3" t="s">
        <v>501</v>
      </c>
      <c r="H103" s="3" t="s">
        <v>27</v>
      </c>
      <c r="I103" s="3" t="s">
        <v>47</v>
      </c>
      <c r="J103" s="18">
        <v>46026</v>
      </c>
      <c r="K103" s="18">
        <v>46056</v>
      </c>
      <c r="L103" s="5" t="s">
        <v>48</v>
      </c>
      <c r="M103" s="18">
        <v>46049</v>
      </c>
      <c r="N103" s="28">
        <v>23</v>
      </c>
      <c r="O103" s="28">
        <v>-7</v>
      </c>
      <c r="P103" s="17">
        <f t="shared" si="1"/>
        <v>-2513</v>
      </c>
    </row>
    <row r="104" spans="1:16" ht="14.45" customHeight="1" x14ac:dyDescent="0.25">
      <c r="A104" s="3" t="s">
        <v>21</v>
      </c>
      <c r="B104" s="3" t="s">
        <v>21</v>
      </c>
      <c r="C104" s="3" t="s">
        <v>502</v>
      </c>
      <c r="D104" s="3" t="s">
        <v>503</v>
      </c>
      <c r="E104" s="3" t="s">
        <v>504</v>
      </c>
      <c r="F104" s="3" t="s">
        <v>505</v>
      </c>
      <c r="G104" s="3" t="s">
        <v>506</v>
      </c>
      <c r="H104" s="3" t="s">
        <v>27</v>
      </c>
      <c r="I104" s="3" t="s">
        <v>507</v>
      </c>
      <c r="J104" s="18">
        <v>46064</v>
      </c>
      <c r="K104" s="18">
        <v>46094</v>
      </c>
      <c r="L104" s="5" t="s">
        <v>508</v>
      </c>
      <c r="M104" s="18">
        <v>46112</v>
      </c>
      <c r="N104" s="28">
        <v>48</v>
      </c>
      <c r="O104" s="28">
        <v>18</v>
      </c>
      <c r="P104" s="17">
        <f t="shared" si="1"/>
        <v>7257.9600000000009</v>
      </c>
    </row>
    <row r="105" spans="1:16" ht="14.45" customHeight="1" x14ac:dyDescent="0.25">
      <c r="A105" s="3" t="s">
        <v>21</v>
      </c>
      <c r="B105" s="3" t="s">
        <v>21</v>
      </c>
      <c r="C105" s="3" t="s">
        <v>459</v>
      </c>
      <c r="D105" s="3" t="s">
        <v>460</v>
      </c>
      <c r="E105" s="3" t="s">
        <v>509</v>
      </c>
      <c r="F105" s="3" t="s">
        <v>510</v>
      </c>
      <c r="G105" s="3" t="s">
        <v>198</v>
      </c>
      <c r="H105" s="3" t="s">
        <v>27</v>
      </c>
      <c r="I105" s="3" t="s">
        <v>511</v>
      </c>
      <c r="J105" s="18">
        <v>46078</v>
      </c>
      <c r="K105" s="18">
        <v>46108</v>
      </c>
      <c r="L105" s="5" t="s">
        <v>512</v>
      </c>
      <c r="M105" s="18">
        <v>46104</v>
      </c>
      <c r="N105" s="28">
        <v>26</v>
      </c>
      <c r="O105" s="28">
        <v>-4</v>
      </c>
      <c r="P105" s="17">
        <f t="shared" si="1"/>
        <v>-52959.96</v>
      </c>
    </row>
    <row r="106" spans="1:16" ht="14.45" customHeight="1" x14ac:dyDescent="0.25">
      <c r="A106" s="3" t="s">
        <v>21</v>
      </c>
      <c r="B106" s="3" t="s">
        <v>21</v>
      </c>
      <c r="C106" s="3" t="s">
        <v>513</v>
      </c>
      <c r="D106" s="3" t="s">
        <v>514</v>
      </c>
      <c r="E106" s="3" t="s">
        <v>515</v>
      </c>
      <c r="F106" s="3" t="s">
        <v>516</v>
      </c>
      <c r="G106" s="3" t="s">
        <v>517</v>
      </c>
      <c r="H106" s="3" t="s">
        <v>27</v>
      </c>
      <c r="I106" s="3" t="s">
        <v>518</v>
      </c>
      <c r="J106" s="18">
        <v>46050</v>
      </c>
      <c r="K106" s="18">
        <v>46080</v>
      </c>
      <c r="L106" s="5" t="s">
        <v>519</v>
      </c>
      <c r="M106" s="18">
        <v>46093</v>
      </c>
      <c r="N106" s="28">
        <v>43</v>
      </c>
      <c r="O106" s="28">
        <v>13</v>
      </c>
      <c r="P106" s="17">
        <f t="shared" si="1"/>
        <v>89232</v>
      </c>
    </row>
    <row r="107" spans="1:16" ht="14.45" customHeight="1" x14ac:dyDescent="0.25">
      <c r="A107" s="3" t="s">
        <v>21</v>
      </c>
      <c r="B107" s="3" t="s">
        <v>21</v>
      </c>
      <c r="C107" s="3" t="s">
        <v>520</v>
      </c>
      <c r="D107" s="3" t="s">
        <v>521</v>
      </c>
      <c r="E107" s="3" t="s">
        <v>522</v>
      </c>
      <c r="F107" s="3" t="s">
        <v>523</v>
      </c>
      <c r="G107" s="3" t="s">
        <v>498</v>
      </c>
      <c r="H107" s="3" t="s">
        <v>27</v>
      </c>
      <c r="I107" s="3" t="s">
        <v>524</v>
      </c>
      <c r="J107" s="18">
        <v>46034</v>
      </c>
      <c r="K107" s="18">
        <v>46064</v>
      </c>
      <c r="L107" s="5" t="s">
        <v>524</v>
      </c>
      <c r="M107" s="18">
        <v>46087</v>
      </c>
      <c r="N107" s="28">
        <v>53</v>
      </c>
      <c r="O107" s="28">
        <v>23</v>
      </c>
      <c r="P107" s="17">
        <f t="shared" si="1"/>
        <v>1028305.85</v>
      </c>
    </row>
    <row r="108" spans="1:16" ht="14.45" customHeight="1" x14ac:dyDescent="0.25">
      <c r="A108" s="3" t="s">
        <v>21</v>
      </c>
      <c r="B108" s="3" t="s">
        <v>21</v>
      </c>
      <c r="C108" s="3" t="s">
        <v>113</v>
      </c>
      <c r="D108" s="3" t="s">
        <v>114</v>
      </c>
      <c r="E108" s="3" t="s">
        <v>525</v>
      </c>
      <c r="F108" s="3" t="s">
        <v>526</v>
      </c>
      <c r="G108" s="3" t="s">
        <v>527</v>
      </c>
      <c r="H108" s="3" t="s">
        <v>27</v>
      </c>
      <c r="I108" s="3" t="s">
        <v>528</v>
      </c>
      <c r="J108" s="18">
        <v>46069</v>
      </c>
      <c r="K108" s="18">
        <v>46099</v>
      </c>
      <c r="L108" s="5" t="s">
        <v>529</v>
      </c>
      <c r="M108" s="18">
        <v>46084</v>
      </c>
      <c r="N108" s="28">
        <v>15</v>
      </c>
      <c r="O108" s="28">
        <v>-15</v>
      </c>
      <c r="P108" s="17">
        <f t="shared" si="1"/>
        <v>-1883.25</v>
      </c>
    </row>
    <row r="109" spans="1:16" ht="14.45" customHeight="1" x14ac:dyDescent="0.25">
      <c r="A109" s="3" t="s">
        <v>21</v>
      </c>
      <c r="B109" s="3" t="s">
        <v>21</v>
      </c>
      <c r="C109" s="3" t="s">
        <v>530</v>
      </c>
      <c r="D109" s="3" t="s">
        <v>531</v>
      </c>
      <c r="E109" s="3" t="s">
        <v>532</v>
      </c>
      <c r="F109" s="3" t="s">
        <v>533</v>
      </c>
      <c r="G109" s="3" t="s">
        <v>534</v>
      </c>
      <c r="H109" s="3" t="s">
        <v>27</v>
      </c>
      <c r="I109" s="3" t="s">
        <v>535</v>
      </c>
      <c r="J109" s="18">
        <v>46078</v>
      </c>
      <c r="K109" s="18">
        <v>46108</v>
      </c>
      <c r="L109" s="5" t="s">
        <v>536</v>
      </c>
      <c r="M109" s="18">
        <v>46080</v>
      </c>
      <c r="N109" s="28">
        <v>2</v>
      </c>
      <c r="O109" s="28">
        <v>-28</v>
      </c>
      <c r="P109" s="17">
        <f t="shared" si="1"/>
        <v>-285799.36000000004</v>
      </c>
    </row>
    <row r="110" spans="1:16" ht="14.45" customHeight="1" x14ac:dyDescent="0.25">
      <c r="A110" s="3" t="s">
        <v>21</v>
      </c>
      <c r="B110" s="3" t="s">
        <v>21</v>
      </c>
      <c r="C110" s="3" t="s">
        <v>459</v>
      </c>
      <c r="D110" s="3" t="s">
        <v>460</v>
      </c>
      <c r="E110" s="3" t="s">
        <v>537</v>
      </c>
      <c r="F110" s="3" t="s">
        <v>538</v>
      </c>
      <c r="G110" s="3" t="s">
        <v>81</v>
      </c>
      <c r="H110" s="3" t="s">
        <v>27</v>
      </c>
      <c r="I110" s="3" t="s">
        <v>539</v>
      </c>
      <c r="J110" s="18">
        <v>46078</v>
      </c>
      <c r="K110" s="18">
        <v>46108</v>
      </c>
      <c r="L110" s="5" t="s">
        <v>540</v>
      </c>
      <c r="M110" s="18">
        <v>46104</v>
      </c>
      <c r="N110" s="28">
        <v>26</v>
      </c>
      <c r="O110" s="28">
        <v>-4</v>
      </c>
      <c r="P110" s="17">
        <f t="shared" si="1"/>
        <v>-54888.800000000003</v>
      </c>
    </row>
    <row r="111" spans="1:16" ht="14.45" customHeight="1" x14ac:dyDescent="0.25">
      <c r="A111" s="3" t="s">
        <v>21</v>
      </c>
      <c r="B111" s="3" t="s">
        <v>21</v>
      </c>
      <c r="C111" s="3" t="s">
        <v>459</v>
      </c>
      <c r="D111" s="3" t="s">
        <v>460</v>
      </c>
      <c r="E111" s="3" t="s">
        <v>541</v>
      </c>
      <c r="F111" s="3" t="s">
        <v>542</v>
      </c>
      <c r="G111" s="3" t="s">
        <v>175</v>
      </c>
      <c r="H111" s="3" t="s">
        <v>27</v>
      </c>
      <c r="I111" s="3" t="s">
        <v>543</v>
      </c>
      <c r="J111" s="18">
        <v>46078</v>
      </c>
      <c r="K111" s="18">
        <v>46108</v>
      </c>
      <c r="L111" s="5" t="s">
        <v>544</v>
      </c>
      <c r="M111" s="18">
        <v>46104</v>
      </c>
      <c r="N111" s="28">
        <v>26</v>
      </c>
      <c r="O111" s="28">
        <v>-4</v>
      </c>
      <c r="P111" s="17">
        <f t="shared" si="1"/>
        <v>-12626.96</v>
      </c>
    </row>
    <row r="112" spans="1:16" ht="14.45" customHeight="1" x14ac:dyDescent="0.25">
      <c r="A112" s="3" t="s">
        <v>21</v>
      </c>
      <c r="B112" s="3" t="s">
        <v>21</v>
      </c>
      <c r="C112" s="3" t="s">
        <v>545</v>
      </c>
      <c r="D112" s="3"/>
      <c r="E112" s="3" t="s">
        <v>546</v>
      </c>
      <c r="F112" s="3" t="s">
        <v>547</v>
      </c>
      <c r="G112" s="3" t="s">
        <v>548</v>
      </c>
      <c r="H112" s="3" t="s">
        <v>27</v>
      </c>
      <c r="I112" s="3" t="s">
        <v>549</v>
      </c>
      <c r="J112" s="18">
        <v>46064</v>
      </c>
      <c r="K112" s="18">
        <v>46094</v>
      </c>
      <c r="L112" s="5" t="s">
        <v>549</v>
      </c>
      <c r="M112" s="18">
        <v>46099</v>
      </c>
      <c r="N112" s="28">
        <v>35</v>
      </c>
      <c r="O112" s="28">
        <v>5</v>
      </c>
      <c r="P112" s="17">
        <f t="shared" si="1"/>
        <v>55900</v>
      </c>
    </row>
    <row r="113" spans="1:16" ht="14.45" customHeight="1" x14ac:dyDescent="0.25">
      <c r="A113" s="3" t="s">
        <v>21</v>
      </c>
      <c r="B113" s="3" t="s">
        <v>21</v>
      </c>
      <c r="C113" s="3" t="s">
        <v>73</v>
      </c>
      <c r="D113" s="3" t="s">
        <v>74</v>
      </c>
      <c r="E113" s="3" t="s">
        <v>550</v>
      </c>
      <c r="F113" s="3" t="s">
        <v>551</v>
      </c>
      <c r="G113" s="3" t="s">
        <v>552</v>
      </c>
      <c r="H113" s="3" t="s">
        <v>27</v>
      </c>
      <c r="I113" s="3" t="s">
        <v>553</v>
      </c>
      <c r="J113" s="18">
        <v>46025</v>
      </c>
      <c r="K113" s="18">
        <v>46055</v>
      </c>
      <c r="L113" s="5" t="s">
        <v>553</v>
      </c>
      <c r="M113" s="18">
        <v>46106</v>
      </c>
      <c r="N113" s="28">
        <v>81</v>
      </c>
      <c r="O113" s="28">
        <v>51</v>
      </c>
      <c r="P113" s="17">
        <f t="shared" si="1"/>
        <v>106545.12</v>
      </c>
    </row>
    <row r="114" spans="1:16" ht="14.45" customHeight="1" x14ac:dyDescent="0.25">
      <c r="A114" s="3" t="s">
        <v>21</v>
      </c>
      <c r="B114" s="3" t="s">
        <v>21</v>
      </c>
      <c r="C114" s="3" t="s">
        <v>459</v>
      </c>
      <c r="D114" s="3" t="s">
        <v>460</v>
      </c>
      <c r="E114" s="3" t="s">
        <v>554</v>
      </c>
      <c r="F114" s="3" t="s">
        <v>555</v>
      </c>
      <c r="G114" s="3" t="s">
        <v>219</v>
      </c>
      <c r="H114" s="3" t="s">
        <v>27</v>
      </c>
      <c r="I114" s="3" t="s">
        <v>556</v>
      </c>
      <c r="J114" s="18">
        <v>46078</v>
      </c>
      <c r="K114" s="18">
        <v>46108</v>
      </c>
      <c r="L114" s="5" t="s">
        <v>557</v>
      </c>
      <c r="M114" s="18">
        <v>46104</v>
      </c>
      <c r="N114" s="28">
        <v>26</v>
      </c>
      <c r="O114" s="28">
        <v>-4</v>
      </c>
      <c r="P114" s="17">
        <f t="shared" si="1"/>
        <v>-21003.08</v>
      </c>
    </row>
    <row r="115" spans="1:16" ht="14.45" customHeight="1" x14ac:dyDescent="0.25">
      <c r="A115" s="3" t="s">
        <v>21</v>
      </c>
      <c r="B115" s="3" t="s">
        <v>21</v>
      </c>
      <c r="C115" s="3" t="s">
        <v>113</v>
      </c>
      <c r="D115" s="3" t="s">
        <v>114</v>
      </c>
      <c r="E115" s="3" t="s">
        <v>558</v>
      </c>
      <c r="F115" s="3" t="s">
        <v>559</v>
      </c>
      <c r="G115" s="3" t="s">
        <v>560</v>
      </c>
      <c r="H115" s="3" t="s">
        <v>27</v>
      </c>
      <c r="I115" s="3" t="s">
        <v>561</v>
      </c>
      <c r="J115" s="18">
        <v>46069</v>
      </c>
      <c r="K115" s="18">
        <v>46099</v>
      </c>
      <c r="L115" s="5" t="s">
        <v>562</v>
      </c>
      <c r="M115" s="18">
        <v>46084</v>
      </c>
      <c r="N115" s="28">
        <v>15</v>
      </c>
      <c r="O115" s="28">
        <v>-15</v>
      </c>
      <c r="P115" s="17">
        <f t="shared" si="1"/>
        <v>-1212.3</v>
      </c>
    </row>
    <row r="116" spans="1:16" ht="14.45" customHeight="1" x14ac:dyDescent="0.25">
      <c r="A116" s="3" t="s">
        <v>21</v>
      </c>
      <c r="B116" s="3" t="s">
        <v>21</v>
      </c>
      <c r="C116" s="3" t="s">
        <v>113</v>
      </c>
      <c r="D116" s="3" t="s">
        <v>114</v>
      </c>
      <c r="E116" s="3" t="s">
        <v>563</v>
      </c>
      <c r="F116" s="3" t="s">
        <v>564</v>
      </c>
      <c r="G116" s="3" t="s">
        <v>565</v>
      </c>
      <c r="H116" s="3" t="s">
        <v>27</v>
      </c>
      <c r="I116" s="3" t="s">
        <v>566</v>
      </c>
      <c r="J116" s="18">
        <v>46069</v>
      </c>
      <c r="K116" s="18">
        <v>46099</v>
      </c>
      <c r="L116" s="5" t="s">
        <v>567</v>
      </c>
      <c r="M116" s="18">
        <v>46084</v>
      </c>
      <c r="N116" s="28">
        <v>15</v>
      </c>
      <c r="O116" s="28">
        <v>-15</v>
      </c>
      <c r="P116" s="17">
        <f t="shared" si="1"/>
        <v>-1240.2</v>
      </c>
    </row>
    <row r="117" spans="1:16" ht="14.45" customHeight="1" x14ac:dyDescent="0.25">
      <c r="A117" s="3" t="s">
        <v>21</v>
      </c>
      <c r="B117" s="3" t="s">
        <v>21</v>
      </c>
      <c r="C117" s="3" t="s">
        <v>86</v>
      </c>
      <c r="D117" s="3" t="s">
        <v>87</v>
      </c>
      <c r="E117" s="3" t="s">
        <v>568</v>
      </c>
      <c r="F117" s="3" t="s">
        <v>569</v>
      </c>
      <c r="G117" s="3" t="s">
        <v>570</v>
      </c>
      <c r="H117" s="3" t="s">
        <v>27</v>
      </c>
      <c r="I117" s="3" t="s">
        <v>571</v>
      </c>
      <c r="J117" s="18">
        <v>46078</v>
      </c>
      <c r="K117" s="18">
        <v>46108</v>
      </c>
      <c r="L117" s="5" t="s">
        <v>572</v>
      </c>
      <c r="M117" s="18">
        <v>46080</v>
      </c>
      <c r="N117" s="28">
        <v>2</v>
      </c>
      <c r="O117" s="28">
        <v>-28</v>
      </c>
      <c r="P117" s="17">
        <f t="shared" si="1"/>
        <v>-1188.8800000000001</v>
      </c>
    </row>
    <row r="118" spans="1:16" ht="14.45" customHeight="1" x14ac:dyDescent="0.25">
      <c r="A118" s="3" t="s">
        <v>21</v>
      </c>
      <c r="B118" s="3" t="s">
        <v>21</v>
      </c>
      <c r="C118" s="3" t="s">
        <v>113</v>
      </c>
      <c r="D118" s="3" t="s">
        <v>114</v>
      </c>
      <c r="E118" s="3" t="s">
        <v>573</v>
      </c>
      <c r="F118" s="3" t="s">
        <v>574</v>
      </c>
      <c r="G118" s="3" t="s">
        <v>575</v>
      </c>
      <c r="H118" s="3" t="s">
        <v>27</v>
      </c>
      <c r="I118" s="3" t="s">
        <v>576</v>
      </c>
      <c r="J118" s="18">
        <v>46069</v>
      </c>
      <c r="K118" s="18">
        <v>46099</v>
      </c>
      <c r="L118" s="5" t="s">
        <v>577</v>
      </c>
      <c r="M118" s="18">
        <v>46084</v>
      </c>
      <c r="N118" s="28">
        <v>15</v>
      </c>
      <c r="O118" s="28">
        <v>-15</v>
      </c>
      <c r="P118" s="17">
        <f t="shared" si="1"/>
        <v>-3198.8999999999996</v>
      </c>
    </row>
    <row r="119" spans="1:16" ht="14.45" customHeight="1" x14ac:dyDescent="0.25">
      <c r="A119" s="3" t="s">
        <v>21</v>
      </c>
      <c r="B119" s="3" t="s">
        <v>21</v>
      </c>
      <c r="C119" s="3" t="s">
        <v>67</v>
      </c>
      <c r="D119" s="3" t="s">
        <v>68</v>
      </c>
      <c r="E119" s="3" t="s">
        <v>578</v>
      </c>
      <c r="F119" s="3" t="s">
        <v>579</v>
      </c>
      <c r="G119" s="3" t="s">
        <v>580</v>
      </c>
      <c r="H119" s="3" t="s">
        <v>27</v>
      </c>
      <c r="I119" s="3" t="s">
        <v>581</v>
      </c>
      <c r="J119" s="18">
        <v>46037</v>
      </c>
      <c r="K119" s="18">
        <v>46067</v>
      </c>
      <c r="L119" s="5" t="s">
        <v>582</v>
      </c>
      <c r="M119" s="18">
        <v>46112</v>
      </c>
      <c r="N119" s="28">
        <v>75</v>
      </c>
      <c r="O119" s="28">
        <v>45</v>
      </c>
      <c r="P119" s="17">
        <f t="shared" si="1"/>
        <v>463308.75</v>
      </c>
    </row>
    <row r="120" spans="1:16" ht="14.45" customHeight="1" x14ac:dyDescent="0.25">
      <c r="A120" s="3" t="s">
        <v>21</v>
      </c>
      <c r="B120" s="3" t="s">
        <v>21</v>
      </c>
      <c r="C120" s="3" t="s">
        <v>583</v>
      </c>
      <c r="D120" s="3" t="s">
        <v>584</v>
      </c>
      <c r="E120" s="3" t="s">
        <v>585</v>
      </c>
      <c r="F120" s="3" t="s">
        <v>586</v>
      </c>
      <c r="G120" s="3" t="s">
        <v>587</v>
      </c>
      <c r="H120" s="3" t="s">
        <v>27</v>
      </c>
      <c r="I120" s="3" t="s">
        <v>588</v>
      </c>
      <c r="J120" s="18">
        <v>46021</v>
      </c>
      <c r="K120" s="18">
        <v>46051</v>
      </c>
      <c r="L120" s="5" t="s">
        <v>589</v>
      </c>
      <c r="M120" s="18">
        <v>46085</v>
      </c>
      <c r="N120" s="28">
        <v>64</v>
      </c>
      <c r="O120" s="28">
        <v>34</v>
      </c>
      <c r="P120" s="17">
        <f t="shared" si="1"/>
        <v>452370</v>
      </c>
    </row>
    <row r="121" spans="1:16" ht="14.45" customHeight="1" x14ac:dyDescent="0.25">
      <c r="A121" s="3" t="s">
        <v>21</v>
      </c>
      <c r="B121" s="3" t="s">
        <v>21</v>
      </c>
      <c r="C121" s="3" t="s">
        <v>86</v>
      </c>
      <c r="D121" s="3" t="s">
        <v>87</v>
      </c>
      <c r="E121" s="3" t="s">
        <v>590</v>
      </c>
      <c r="F121" s="3" t="s">
        <v>591</v>
      </c>
      <c r="G121" s="3" t="s">
        <v>592</v>
      </c>
      <c r="H121" s="3" t="s">
        <v>27</v>
      </c>
      <c r="I121" s="3" t="s">
        <v>593</v>
      </c>
      <c r="J121" s="18">
        <v>46058</v>
      </c>
      <c r="K121" s="18">
        <v>46088</v>
      </c>
      <c r="L121" s="5" t="s">
        <v>594</v>
      </c>
      <c r="M121" s="18">
        <v>46084</v>
      </c>
      <c r="N121" s="28">
        <v>26</v>
      </c>
      <c r="O121" s="28">
        <v>-4</v>
      </c>
      <c r="P121" s="17">
        <f t="shared" si="1"/>
        <v>-171.6</v>
      </c>
    </row>
    <row r="122" spans="1:16" ht="14.45" customHeight="1" x14ac:dyDescent="0.25">
      <c r="A122" s="3" t="s">
        <v>21</v>
      </c>
      <c r="B122" s="3" t="s">
        <v>21</v>
      </c>
      <c r="C122" s="3" t="s">
        <v>113</v>
      </c>
      <c r="D122" s="3" t="s">
        <v>114</v>
      </c>
      <c r="E122" s="3" t="s">
        <v>595</v>
      </c>
      <c r="F122" s="3" t="s">
        <v>596</v>
      </c>
      <c r="G122" s="3" t="s">
        <v>597</v>
      </c>
      <c r="H122" s="3" t="s">
        <v>27</v>
      </c>
      <c r="I122" s="3" t="s">
        <v>598</v>
      </c>
      <c r="J122" s="18">
        <v>46069</v>
      </c>
      <c r="K122" s="18">
        <v>46099</v>
      </c>
      <c r="L122" s="5" t="s">
        <v>599</v>
      </c>
      <c r="M122" s="18">
        <v>46084</v>
      </c>
      <c r="N122" s="28">
        <v>15</v>
      </c>
      <c r="O122" s="28">
        <v>-15</v>
      </c>
      <c r="P122" s="17">
        <f t="shared" si="1"/>
        <v>-2346.4500000000003</v>
      </c>
    </row>
    <row r="123" spans="1:16" ht="14.45" customHeight="1" x14ac:dyDescent="0.25">
      <c r="A123" s="3" t="s">
        <v>21</v>
      </c>
      <c r="B123" s="3" t="s">
        <v>21</v>
      </c>
      <c r="C123" s="3" t="s">
        <v>86</v>
      </c>
      <c r="D123" s="3" t="s">
        <v>87</v>
      </c>
      <c r="E123" s="3" t="s">
        <v>600</v>
      </c>
      <c r="F123" s="3" t="s">
        <v>601</v>
      </c>
      <c r="G123" s="3" t="s">
        <v>602</v>
      </c>
      <c r="H123" s="3" t="s">
        <v>27</v>
      </c>
      <c r="I123" s="3" t="s">
        <v>603</v>
      </c>
      <c r="J123" s="18">
        <v>46045</v>
      </c>
      <c r="K123" s="18">
        <v>46075</v>
      </c>
      <c r="L123" s="5" t="s">
        <v>603</v>
      </c>
      <c r="M123" s="18">
        <v>46056</v>
      </c>
      <c r="N123" s="28">
        <v>11</v>
      </c>
      <c r="O123" s="28">
        <v>-19</v>
      </c>
      <c r="P123" s="17">
        <f t="shared" si="1"/>
        <v>-1670.86</v>
      </c>
    </row>
    <row r="124" spans="1:16" ht="14.45" customHeight="1" x14ac:dyDescent="0.25">
      <c r="A124" s="3" t="s">
        <v>21</v>
      </c>
      <c r="B124" s="3" t="s">
        <v>21</v>
      </c>
      <c r="C124" s="3" t="s">
        <v>73</v>
      </c>
      <c r="D124" s="3" t="s">
        <v>74</v>
      </c>
      <c r="E124" s="3" t="s">
        <v>604</v>
      </c>
      <c r="F124" s="3" t="s">
        <v>605</v>
      </c>
      <c r="G124" s="3" t="s">
        <v>606</v>
      </c>
      <c r="H124" s="3" t="s">
        <v>27</v>
      </c>
      <c r="I124" s="3" t="s">
        <v>607</v>
      </c>
      <c r="J124" s="18">
        <v>46025</v>
      </c>
      <c r="K124" s="18">
        <v>46055</v>
      </c>
      <c r="L124" s="5" t="s">
        <v>608</v>
      </c>
      <c r="M124" s="18">
        <v>46106</v>
      </c>
      <c r="N124" s="28">
        <v>81</v>
      </c>
      <c r="O124" s="28">
        <v>51</v>
      </c>
      <c r="P124" s="17">
        <f t="shared" si="1"/>
        <v>24706.44</v>
      </c>
    </row>
    <row r="125" spans="1:16" ht="14.45" customHeight="1" x14ac:dyDescent="0.25">
      <c r="A125" s="3" t="s">
        <v>21</v>
      </c>
      <c r="B125" s="3" t="s">
        <v>21</v>
      </c>
      <c r="C125" s="3" t="s">
        <v>73</v>
      </c>
      <c r="D125" s="3" t="s">
        <v>74</v>
      </c>
      <c r="E125" s="3" t="s">
        <v>604</v>
      </c>
      <c r="F125" s="3" t="s">
        <v>605</v>
      </c>
      <c r="G125" s="3" t="s">
        <v>606</v>
      </c>
      <c r="H125" s="3" t="s">
        <v>27</v>
      </c>
      <c r="I125" s="3" t="s">
        <v>607</v>
      </c>
      <c r="J125" s="18">
        <v>46025</v>
      </c>
      <c r="K125" s="18">
        <v>46055</v>
      </c>
      <c r="L125" s="5" t="s">
        <v>609</v>
      </c>
      <c r="M125" s="18">
        <v>46112</v>
      </c>
      <c r="N125" s="28">
        <v>87</v>
      </c>
      <c r="O125" s="28">
        <v>57</v>
      </c>
      <c r="P125" s="17">
        <f t="shared" si="1"/>
        <v>5181.87</v>
      </c>
    </row>
    <row r="126" spans="1:16" ht="14.45" customHeight="1" x14ac:dyDescent="0.25">
      <c r="A126" s="3" t="s">
        <v>21</v>
      </c>
      <c r="B126" s="3" t="s">
        <v>21</v>
      </c>
      <c r="C126" s="3" t="s">
        <v>610</v>
      </c>
      <c r="D126" s="3" t="s">
        <v>611</v>
      </c>
      <c r="E126" s="3" t="s">
        <v>612</v>
      </c>
      <c r="F126" s="3" t="s">
        <v>613</v>
      </c>
      <c r="G126" s="3" t="s">
        <v>614</v>
      </c>
      <c r="H126" s="3" t="s">
        <v>27</v>
      </c>
      <c r="I126" s="3" t="s">
        <v>615</v>
      </c>
      <c r="J126" s="18">
        <v>46058</v>
      </c>
      <c r="K126" s="18">
        <v>46088</v>
      </c>
      <c r="L126" s="5" t="s">
        <v>615</v>
      </c>
      <c r="M126" s="18">
        <v>46112</v>
      </c>
      <c r="N126" s="28">
        <v>54</v>
      </c>
      <c r="O126" s="28">
        <v>24</v>
      </c>
      <c r="P126" s="17">
        <f t="shared" si="1"/>
        <v>29425.199999999997</v>
      </c>
    </row>
    <row r="127" spans="1:16" ht="14.45" customHeight="1" x14ac:dyDescent="0.25">
      <c r="A127" s="3" t="s">
        <v>21</v>
      </c>
      <c r="B127" s="3" t="s">
        <v>21</v>
      </c>
      <c r="C127" s="3" t="s">
        <v>73</v>
      </c>
      <c r="D127" s="3" t="s">
        <v>74</v>
      </c>
      <c r="E127" s="3" t="s">
        <v>616</v>
      </c>
      <c r="F127" s="3" t="s">
        <v>617</v>
      </c>
      <c r="G127" s="3" t="s">
        <v>618</v>
      </c>
      <c r="H127" s="3" t="s">
        <v>27</v>
      </c>
      <c r="I127" s="3" t="s">
        <v>619</v>
      </c>
      <c r="J127" s="18">
        <v>46025</v>
      </c>
      <c r="K127" s="18">
        <v>46055</v>
      </c>
      <c r="L127" s="5" t="s">
        <v>619</v>
      </c>
      <c r="M127" s="18">
        <v>46112</v>
      </c>
      <c r="N127" s="28">
        <v>87</v>
      </c>
      <c r="O127" s="28">
        <v>57</v>
      </c>
      <c r="P127" s="17">
        <f t="shared" si="1"/>
        <v>148757.46000000002</v>
      </c>
    </row>
    <row r="128" spans="1:16" ht="14.45" customHeight="1" x14ac:dyDescent="0.25">
      <c r="A128" s="3" t="s">
        <v>21</v>
      </c>
      <c r="B128" s="3" t="s">
        <v>21</v>
      </c>
      <c r="C128" s="3" t="s">
        <v>620</v>
      </c>
      <c r="D128" s="3"/>
      <c r="E128" s="3" t="s">
        <v>621</v>
      </c>
      <c r="F128" s="3" t="s">
        <v>622</v>
      </c>
      <c r="G128" s="3" t="s">
        <v>498</v>
      </c>
      <c r="H128" s="3" t="s">
        <v>27</v>
      </c>
      <c r="I128" s="3" t="s">
        <v>623</v>
      </c>
      <c r="J128" s="18">
        <v>46030</v>
      </c>
      <c r="K128" s="18">
        <v>46060</v>
      </c>
      <c r="L128" s="5" t="s">
        <v>623</v>
      </c>
      <c r="M128" s="18">
        <v>46056</v>
      </c>
      <c r="N128" s="28">
        <v>26</v>
      </c>
      <c r="O128" s="28">
        <v>-4</v>
      </c>
      <c r="P128" s="17">
        <f t="shared" si="1"/>
        <v>-48721.919999999998</v>
      </c>
    </row>
    <row r="129" spans="1:16" ht="14.45" customHeight="1" x14ac:dyDescent="0.25">
      <c r="A129" s="3" t="s">
        <v>21</v>
      </c>
      <c r="B129" s="3" t="s">
        <v>21</v>
      </c>
      <c r="C129" s="3" t="s">
        <v>459</v>
      </c>
      <c r="D129" s="3" t="s">
        <v>460</v>
      </c>
      <c r="E129" s="3" t="s">
        <v>624</v>
      </c>
      <c r="F129" s="3" t="s">
        <v>625</v>
      </c>
      <c r="G129" s="3" t="s">
        <v>263</v>
      </c>
      <c r="H129" s="3" t="s">
        <v>27</v>
      </c>
      <c r="I129" s="3" t="s">
        <v>626</v>
      </c>
      <c r="J129" s="18">
        <v>46078</v>
      </c>
      <c r="K129" s="18">
        <v>46108</v>
      </c>
      <c r="L129" s="5" t="s">
        <v>627</v>
      </c>
      <c r="M129" s="18">
        <v>46076</v>
      </c>
      <c r="N129" s="28">
        <v>0</v>
      </c>
      <c r="O129" s="28">
        <v>-32</v>
      </c>
      <c r="P129" s="17">
        <f t="shared" si="1"/>
        <v>-102412.16</v>
      </c>
    </row>
    <row r="130" spans="1:16" ht="14.45" customHeight="1" x14ac:dyDescent="0.25">
      <c r="A130" s="3" t="s">
        <v>21</v>
      </c>
      <c r="B130" s="3" t="s">
        <v>21</v>
      </c>
      <c r="C130" s="3" t="s">
        <v>35</v>
      </c>
      <c r="D130" s="3" t="s">
        <v>36</v>
      </c>
      <c r="E130" s="3" t="s">
        <v>628</v>
      </c>
      <c r="F130" s="3" t="s">
        <v>629</v>
      </c>
      <c r="G130" s="3" t="s">
        <v>630</v>
      </c>
      <c r="H130" s="3" t="s">
        <v>27</v>
      </c>
      <c r="I130" s="3" t="s">
        <v>155</v>
      </c>
      <c r="J130" s="18">
        <v>46027</v>
      </c>
      <c r="K130" s="18">
        <v>46057</v>
      </c>
      <c r="L130" s="5" t="s">
        <v>156</v>
      </c>
      <c r="M130" s="18">
        <v>46053</v>
      </c>
      <c r="N130" s="28">
        <v>26</v>
      </c>
      <c r="O130" s="28">
        <v>-4</v>
      </c>
      <c r="P130" s="17">
        <f t="shared" si="1"/>
        <v>-32</v>
      </c>
    </row>
    <row r="131" spans="1:16" ht="14.45" customHeight="1" x14ac:dyDescent="0.25">
      <c r="A131" s="3" t="s">
        <v>21</v>
      </c>
      <c r="B131" s="3" t="s">
        <v>21</v>
      </c>
      <c r="C131" s="3" t="s">
        <v>35</v>
      </c>
      <c r="D131" s="3" t="s">
        <v>36</v>
      </c>
      <c r="E131" s="3" t="s">
        <v>631</v>
      </c>
      <c r="F131" s="3" t="s">
        <v>632</v>
      </c>
      <c r="G131" s="3" t="s">
        <v>633</v>
      </c>
      <c r="H131" s="3" t="s">
        <v>27</v>
      </c>
      <c r="I131" s="3" t="s">
        <v>40</v>
      </c>
      <c r="J131" s="18">
        <v>46056</v>
      </c>
      <c r="K131" s="18">
        <v>46086</v>
      </c>
      <c r="L131" s="5" t="s">
        <v>41</v>
      </c>
      <c r="M131" s="18">
        <v>46091</v>
      </c>
      <c r="N131" s="28">
        <v>35</v>
      </c>
      <c r="O131" s="28">
        <v>5</v>
      </c>
      <c r="P131" s="17">
        <f t="shared" si="1"/>
        <v>60</v>
      </c>
    </row>
    <row r="132" spans="1:16" ht="14.45" customHeight="1" x14ac:dyDescent="0.25">
      <c r="A132" s="3" t="s">
        <v>21</v>
      </c>
      <c r="B132" s="3" t="s">
        <v>21</v>
      </c>
      <c r="C132" s="3" t="s">
        <v>113</v>
      </c>
      <c r="D132" s="3" t="s">
        <v>114</v>
      </c>
      <c r="E132" s="3" t="s">
        <v>634</v>
      </c>
      <c r="F132" s="3" t="s">
        <v>635</v>
      </c>
      <c r="G132" s="3" t="s">
        <v>636</v>
      </c>
      <c r="H132" s="3" t="s">
        <v>27</v>
      </c>
      <c r="I132" s="3" t="s">
        <v>637</v>
      </c>
      <c r="J132" s="18">
        <v>46069</v>
      </c>
      <c r="K132" s="18">
        <v>46099</v>
      </c>
      <c r="L132" s="5" t="s">
        <v>638</v>
      </c>
      <c r="M132" s="18">
        <v>46084</v>
      </c>
      <c r="N132" s="28">
        <v>15</v>
      </c>
      <c r="O132" s="28">
        <v>-15</v>
      </c>
      <c r="P132" s="17">
        <f t="shared" si="1"/>
        <v>-3711.6</v>
      </c>
    </row>
    <row r="133" spans="1:16" ht="14.45" customHeight="1" x14ac:dyDescent="0.25">
      <c r="A133" s="3" t="s">
        <v>21</v>
      </c>
      <c r="B133" s="3" t="s">
        <v>21</v>
      </c>
      <c r="C133" s="3" t="s">
        <v>86</v>
      </c>
      <c r="D133" s="3" t="s">
        <v>87</v>
      </c>
      <c r="E133" s="3" t="s">
        <v>639</v>
      </c>
      <c r="F133" s="3" t="s">
        <v>640</v>
      </c>
      <c r="G133" s="3" t="s">
        <v>641</v>
      </c>
      <c r="H133" s="3" t="s">
        <v>27</v>
      </c>
      <c r="I133" s="3" t="s">
        <v>642</v>
      </c>
      <c r="J133" s="18">
        <v>46045</v>
      </c>
      <c r="K133" s="18">
        <v>46075</v>
      </c>
      <c r="L133" s="5" t="s">
        <v>642</v>
      </c>
      <c r="M133" s="18">
        <v>46056</v>
      </c>
      <c r="N133" s="28">
        <v>11</v>
      </c>
      <c r="O133" s="28">
        <v>-19</v>
      </c>
      <c r="P133" s="17">
        <f t="shared" si="1"/>
        <v>-355.87</v>
      </c>
    </row>
    <row r="134" spans="1:16" ht="14.45" customHeight="1" x14ac:dyDescent="0.25">
      <c r="A134" s="3" t="s">
        <v>21</v>
      </c>
      <c r="B134" s="3" t="s">
        <v>21</v>
      </c>
      <c r="C134" s="3" t="s">
        <v>86</v>
      </c>
      <c r="D134" s="3" t="s">
        <v>87</v>
      </c>
      <c r="E134" s="3" t="s">
        <v>643</v>
      </c>
      <c r="F134" s="3" t="s">
        <v>644</v>
      </c>
      <c r="G134" s="3" t="s">
        <v>645</v>
      </c>
      <c r="H134" s="3" t="s">
        <v>27</v>
      </c>
      <c r="I134" s="3" t="s">
        <v>646</v>
      </c>
      <c r="J134" s="18">
        <v>46031</v>
      </c>
      <c r="K134" s="18">
        <v>46061</v>
      </c>
      <c r="L134" s="5" t="s">
        <v>647</v>
      </c>
      <c r="M134" s="18">
        <v>46049</v>
      </c>
      <c r="N134" s="28">
        <v>18</v>
      </c>
      <c r="O134" s="28">
        <v>-12</v>
      </c>
      <c r="P134" s="17">
        <f t="shared" si="1"/>
        <v>-3665.3999999999996</v>
      </c>
    </row>
    <row r="135" spans="1:16" ht="14.45" customHeight="1" x14ac:dyDescent="0.25">
      <c r="A135" s="3" t="s">
        <v>21</v>
      </c>
      <c r="B135" s="3" t="s">
        <v>21</v>
      </c>
      <c r="C135" s="3" t="s">
        <v>459</v>
      </c>
      <c r="D135" s="3" t="s">
        <v>460</v>
      </c>
      <c r="E135" s="3" t="s">
        <v>648</v>
      </c>
      <c r="F135" s="3" t="s">
        <v>649</v>
      </c>
      <c r="G135" s="3" t="s">
        <v>650</v>
      </c>
      <c r="H135" s="3" t="s">
        <v>27</v>
      </c>
      <c r="I135" s="3" t="s">
        <v>651</v>
      </c>
      <c r="J135" s="18">
        <v>46078</v>
      </c>
      <c r="K135" s="18">
        <v>46108</v>
      </c>
      <c r="L135" s="5" t="s">
        <v>652</v>
      </c>
      <c r="M135" s="18">
        <v>46104</v>
      </c>
      <c r="N135" s="28">
        <v>26</v>
      </c>
      <c r="O135" s="28">
        <v>-4</v>
      </c>
      <c r="P135" s="17">
        <f t="shared" ref="P135:P140" si="2">L135*O135</f>
        <v>-34978.559999999998</v>
      </c>
    </row>
    <row r="136" spans="1:16" ht="14.45" customHeight="1" x14ac:dyDescent="0.25">
      <c r="A136" s="3" t="s">
        <v>21</v>
      </c>
      <c r="B136" s="3" t="s">
        <v>21</v>
      </c>
      <c r="C136" s="3" t="s">
        <v>184</v>
      </c>
      <c r="D136" s="3" t="s">
        <v>185</v>
      </c>
      <c r="E136" s="3" t="s">
        <v>653</v>
      </c>
      <c r="F136" s="3" t="s">
        <v>654</v>
      </c>
      <c r="G136" s="3" t="s">
        <v>655</v>
      </c>
      <c r="H136" s="3" t="s">
        <v>27</v>
      </c>
      <c r="I136" s="3" t="s">
        <v>189</v>
      </c>
      <c r="J136" s="18">
        <v>46078</v>
      </c>
      <c r="K136" s="18">
        <v>46108</v>
      </c>
      <c r="L136" s="5" t="s">
        <v>190</v>
      </c>
      <c r="M136" s="18">
        <v>46112</v>
      </c>
      <c r="N136" s="28">
        <v>34</v>
      </c>
      <c r="O136" s="28">
        <v>4</v>
      </c>
      <c r="P136" s="17">
        <f t="shared" si="2"/>
        <v>464389.28</v>
      </c>
    </row>
    <row r="137" spans="1:16" ht="14.45" customHeight="1" x14ac:dyDescent="0.25">
      <c r="A137" s="3" t="s">
        <v>21</v>
      </c>
      <c r="B137" s="3" t="s">
        <v>21</v>
      </c>
      <c r="C137" s="3" t="s">
        <v>67</v>
      </c>
      <c r="D137" s="3" t="s">
        <v>68</v>
      </c>
      <c r="E137" s="3" t="s">
        <v>656</v>
      </c>
      <c r="F137" s="3" t="s">
        <v>657</v>
      </c>
      <c r="G137" s="3" t="s">
        <v>658</v>
      </c>
      <c r="H137" s="3" t="s">
        <v>27</v>
      </c>
      <c r="I137" s="3" t="s">
        <v>659</v>
      </c>
      <c r="J137" s="18">
        <v>46037</v>
      </c>
      <c r="K137" s="18">
        <v>46067</v>
      </c>
      <c r="L137" s="5" t="s">
        <v>660</v>
      </c>
      <c r="M137" s="18">
        <v>46112</v>
      </c>
      <c r="N137" s="28">
        <v>75</v>
      </c>
      <c r="O137" s="28">
        <v>45</v>
      </c>
      <c r="P137" s="17">
        <f t="shared" si="2"/>
        <v>115827.3</v>
      </c>
    </row>
    <row r="138" spans="1:16" ht="14.45" customHeight="1" x14ac:dyDescent="0.25">
      <c r="A138" s="3" t="s">
        <v>21</v>
      </c>
      <c r="B138" s="3" t="s">
        <v>21</v>
      </c>
      <c r="C138" s="3" t="s">
        <v>661</v>
      </c>
      <c r="D138" s="3" t="s">
        <v>662</v>
      </c>
      <c r="E138" s="3" t="s">
        <v>663</v>
      </c>
      <c r="F138" s="3" t="s">
        <v>664</v>
      </c>
      <c r="G138" s="3" t="s">
        <v>665</v>
      </c>
      <c r="H138" s="3" t="s">
        <v>27</v>
      </c>
      <c r="I138" s="3" t="s">
        <v>666</v>
      </c>
      <c r="J138" s="18">
        <v>46070</v>
      </c>
      <c r="K138" s="18">
        <v>46100</v>
      </c>
      <c r="L138" s="5" t="s">
        <v>667</v>
      </c>
      <c r="M138" s="18">
        <v>46112</v>
      </c>
      <c r="N138" s="28">
        <v>42</v>
      </c>
      <c r="O138" s="28">
        <v>12</v>
      </c>
      <c r="P138" s="17">
        <f t="shared" si="2"/>
        <v>511798.80000000005</v>
      </c>
    </row>
    <row r="139" spans="1:16" ht="14.45" customHeight="1" x14ac:dyDescent="0.25">
      <c r="A139" s="3" t="s">
        <v>21</v>
      </c>
      <c r="B139" s="3" t="s">
        <v>21</v>
      </c>
      <c r="C139" s="3" t="s">
        <v>35</v>
      </c>
      <c r="D139" s="3" t="s">
        <v>36</v>
      </c>
      <c r="E139" s="3" t="s">
        <v>668</v>
      </c>
      <c r="F139" s="3" t="s">
        <v>669</v>
      </c>
      <c r="G139" s="3" t="s">
        <v>670</v>
      </c>
      <c r="H139" s="3" t="s">
        <v>27</v>
      </c>
      <c r="I139" s="3" t="s">
        <v>40</v>
      </c>
      <c r="J139" s="18">
        <v>46027</v>
      </c>
      <c r="K139" s="18">
        <v>46057</v>
      </c>
      <c r="L139" s="5" t="s">
        <v>41</v>
      </c>
      <c r="M139" s="18">
        <v>46053</v>
      </c>
      <c r="N139" s="28">
        <v>26</v>
      </c>
      <c r="O139" s="28">
        <v>-4</v>
      </c>
      <c r="P139" s="17">
        <f t="shared" si="2"/>
        <v>-48</v>
      </c>
    </row>
    <row r="140" spans="1:16" ht="14.45" customHeight="1" x14ac:dyDescent="0.25">
      <c r="A140" s="3" t="s">
        <v>21</v>
      </c>
      <c r="B140" s="3" t="s">
        <v>21</v>
      </c>
      <c r="C140" s="3" t="s">
        <v>35</v>
      </c>
      <c r="D140" s="3" t="s">
        <v>36</v>
      </c>
      <c r="E140" s="3" t="s">
        <v>671</v>
      </c>
      <c r="F140" s="3" t="s">
        <v>672</v>
      </c>
      <c r="G140" s="3" t="s">
        <v>673</v>
      </c>
      <c r="H140" s="3" t="s">
        <v>27</v>
      </c>
      <c r="I140" s="3" t="s">
        <v>468</v>
      </c>
      <c r="J140" s="18">
        <v>46056</v>
      </c>
      <c r="K140" s="18">
        <v>46086</v>
      </c>
      <c r="L140" s="5" t="s">
        <v>469</v>
      </c>
      <c r="M140" s="18">
        <v>46091</v>
      </c>
      <c r="N140" s="28">
        <v>35</v>
      </c>
      <c r="O140" s="28">
        <v>5</v>
      </c>
      <c r="P140" s="17">
        <f t="shared" si="2"/>
        <v>55</v>
      </c>
    </row>
    <row r="141" spans="1:16" x14ac:dyDescent="0.25">
      <c r="L141" s="12">
        <v>1152816.47</v>
      </c>
      <c r="P141" s="8">
        <f>SUM(P6:P140)</f>
        <v>5970018.2600000007</v>
      </c>
    </row>
    <row r="144" spans="1:16" x14ac:dyDescent="0.25">
      <c r="M144" s="22" t="s">
        <v>676</v>
      </c>
    </row>
    <row r="145" spans="12:16" x14ac:dyDescent="0.25">
      <c r="M145" s="30">
        <f>P141/L141</f>
        <v>5.1786372031967938</v>
      </c>
    </row>
    <row r="148" spans="12:16" ht="30" x14ac:dyDescent="0.25">
      <c r="L148" s="31" t="s">
        <v>674</v>
      </c>
      <c r="M148" s="32">
        <v>1152816.47</v>
      </c>
      <c r="N148"/>
      <c r="O148" s="33" t="s">
        <v>675</v>
      </c>
      <c r="P148" s="34">
        <v>5970018.2599999998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TEMPESTIVITA' I TRIMESTRE 2026</vt:lpstr>
      <vt:lpstr>EXPORT_TEMPI_PONDERATI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De Luca</cp:lastModifiedBy>
  <cp:lastPrinted>2014-05-09T15:39:14Z</cp:lastPrinted>
  <dcterms:created xsi:type="dcterms:W3CDTF">2013-05-10T09:28:03Z</dcterms:created>
  <dcterms:modified xsi:type="dcterms:W3CDTF">2026-04-14T13:01:44Z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